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70410102" sheetId="1" state="visible" r:id="rId3"/>
    <sheet name="ASE_rus" sheetId="2" state="hidden" r:id="rId4"/>
  </sheets>
  <definedNames>
    <definedName function="false" hidden="false" localSheetId="0" name="_xlnm.Print_Area" vbProcedure="false">'70410102'!$A$1:$BK$117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<sst xmlns="http://schemas.openxmlformats.org/spreadsheetml/2006/main" count="523" uniqueCount="252">
  <si>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REPUBLIC OF UZBEKISTAN 
MINISTRY OF HIGHER EDUCATION, SCIENCE AND INNOVATION
</t>
  </si>
  <si>
    <t xml:space="preserve">TASHKENT STATE UNIVERSITY OF ECONOMICS</t>
  </si>
  <si>
    <t xml:space="preserve">CURRICULUM
Specialty:
70410804 – Corporate Governance  </t>
  </si>
  <si>
    <t xml:space="preserve">"APPROVED"
Rector of Tashkent State
University of Economics T.Teshabayev
_____________________ 
 "__" __________ 202_ 
Seal</t>
  </si>
  <si>
    <t xml:space="preserve">Academic degree – Master's</t>
  </si>
  <si>
    <t xml:space="preserve"> </t>
  </si>
  <si>
    <t xml:space="preserve">Duration of study - 2 years</t>
  </si>
  <si>
    <t xml:space="preserve">Form of education - full-time</t>
  </si>
  <si>
    <t xml:space="preserve">Qualification - Economist, Manager (teacher-researcher)</t>
  </si>
  <si>
    <t xml:space="preserve">I. ACADEMIC PROCESS SCHEDULE</t>
  </si>
  <si>
    <t xml:space="preserve">YEAR</t>
  </si>
  <si>
    <t xml:space="preserve">WEEKS</t>
  </si>
  <si>
    <t xml:space="preserve">Total</t>
  </si>
  <si>
    <t xml:space="preserve">Academic process (weeks)</t>
  </si>
  <si>
    <t xml:space="preserve">September</t>
  </si>
  <si>
    <t xml:space="preserve">October</t>
  </si>
  <si>
    <t xml:space="preserve">November</t>
  </si>
  <si>
    <t xml:space="preserve">December</t>
  </si>
  <si>
    <t xml:space="preserve">January</t>
  </si>
  <si>
    <t xml:space="preserve">February</t>
  </si>
  <si>
    <t xml:space="preserve">March</t>
  </si>
  <si>
    <t xml:space="preserve">April</t>
  </si>
  <si>
    <t xml:space="preserve">May</t>
  </si>
  <si>
    <t xml:space="preserve">June</t>
  </si>
  <si>
    <t xml:space="preserve">July</t>
  </si>
  <si>
    <t xml:space="preserve">August</t>
  </si>
  <si>
    <t xml:space="preserve">K</t>
  </si>
  <si>
    <t xml:space="preserve">T</t>
  </si>
  <si>
    <t xml:space="preserve">A</t>
  </si>
  <si>
    <t xml:space="preserve">I</t>
  </si>
  <si>
    <t xml:space="preserve">M</t>
  </si>
  <si>
    <t xml:space="preserve">D</t>
  </si>
  <si>
    <t xml:space="preserve">X</t>
  </si>
  <si>
    <t xml:space="preserve">Theoretical education and scientific activity</t>
  </si>
  <si>
    <t xml:space="preserve">State certification</t>
  </si>
  <si>
    <t xml:space="preserve">Scientific practice (research internship)</t>
  </si>
  <si>
    <t xml:space="preserve">Certification</t>
  </si>
  <si>
    <t xml:space="preserve">Research work and preparation of the master's dissertation</t>
  </si>
  <si>
    <t xml:space="preserve">Vacation</t>
  </si>
  <si>
    <t xml:space="preserve">Credit-module system week</t>
  </si>
  <si>
    <t xml:space="preserve">II. CURRICULUM</t>
  </si>
  <si>
    <t xml:space="preserve">First stage (2024-2025)</t>
  </si>
  <si>
    <t xml:space="preserve">№</t>
  </si>
  <si>
    <t xml:space="preserve">Subject code</t>
  </si>
  <si>
    <t xml:space="preserve">Subjects </t>
  </si>
  <si>
    <t xml:space="preserve">Student's total workload</t>
  </si>
  <si>
    <t xml:space="preserve">Semester</t>
  </si>
  <si>
    <t xml:space="preserve">Credits</t>
  </si>
  <si>
    <t xml:space="preserve">Distribution</t>
  </si>
  <si>
    <t xml:space="preserve">Semester I</t>
  </si>
  <si>
    <t xml:space="preserve">Semester II</t>
  </si>
  <si>
    <t xml:space="preserve">Total assignment volume</t>
  </si>
  <si>
    <t xml:space="preserve">Total classroom hours</t>
  </si>
  <si>
    <t xml:space="preserve">Independent study</t>
  </si>
  <si>
    <t xml:space="preserve">Credits per semester</t>
  </si>
  <si>
    <t xml:space="preserve">Compulsory subjects</t>
  </si>
  <si>
    <t xml:space="preserve">ITM1105</t>
  </si>
  <si>
    <t xml:space="preserve">Research Methodology                                                                 </t>
  </si>
  <si>
    <t xml:space="preserve">MFOʻM1105</t>
  </si>
  <si>
    <t xml:space="preserve">Methodology of Teaching Special Subjects</t>
  </si>
  <si>
    <t xml:space="preserve">KB-21105</t>
  </si>
  <si>
    <t xml:space="preserve">Corporate Governance 2</t>
  </si>
  <si>
    <t xml:space="preserve">KS-22205</t>
  </si>
  <si>
    <t xml:space="preserve">Corporate Strategy 2</t>
  </si>
  <si>
    <t xml:space="preserve">KIMBR1205</t>
  </si>
  <si>
    <t xml:space="preserve">Corporate Social Responsibility and Sustainable Development (ESG)</t>
  </si>
  <si>
    <t xml:space="preserve">XKB-21205</t>
  </si>
  <si>
    <t xml:space="preserve">International Corporate Governance 2</t>
  </si>
  <si>
    <t xml:space="preserve">Elective subjects (10 ECTS)</t>
  </si>
  <si>
    <t xml:space="preserve">GBM2205</t>
  </si>
  <si>
    <t xml:space="preserve">Global Business Environment</t>
  </si>
  <si>
    <t xml:space="preserve">MB-21105</t>
  </si>
  <si>
    <t xml:space="preserve">Financial Markets 2</t>
  </si>
  <si>
    <t xml:space="preserve">KM-22205</t>
  </si>
  <si>
    <t xml:space="preserve">Corporate Finance 2</t>
  </si>
  <si>
    <t xml:space="preserve">KH2205</t>
  </si>
  <si>
    <t xml:space="preserve">Corporate Law</t>
  </si>
  <si>
    <t xml:space="preserve">PTPM2205</t>
  </si>
  <si>
    <t xml:space="preserve">Pedagogical Technologies and Pedagogical Skills</t>
  </si>
  <si>
    <t xml:space="preserve">Total first-stage subjects</t>
  </si>
  <si>
    <t xml:space="preserve">Scientific activity</t>
  </si>
  <si>
    <t xml:space="preserve">Scientific-pedagogical work and qualification practice</t>
  </si>
  <si>
    <t xml:space="preserve">First stage total</t>
  </si>
  <si>
    <t xml:space="preserve">Second stage (2025-2026)</t>
  </si>
  <si>
    <t xml:space="preserve">Elective subjects (20 ECTS)</t>
  </si>
  <si>
    <t xml:space="preserve">KBQ2305</t>
  </si>
  <si>
    <t xml:space="preserve">Mergers and Acquisitions in Corporations</t>
  </si>
  <si>
    <t xml:space="preserve">MHXS2305</t>
  </si>
  <si>
    <t xml:space="preserve">International Financial Reporting Standards</t>
  </si>
  <si>
    <t xml:space="preserve">MIKRT2305</t>
  </si>
  <si>
    <t xml:space="preserve">Financial Investment and Corporate Risk Analysis</t>
  </si>
  <si>
    <t xml:space="preserve">KBTT2305</t>
  </si>
  <si>
    <t xml:space="preserve">Corporate Governance Research and Analysis</t>
  </si>
  <si>
    <t xml:space="preserve">KM-22305</t>
  </si>
  <si>
    <t xml:space="preserve">Corporate Culture 2</t>
  </si>
  <si>
    <t xml:space="preserve">DKKY2305</t>
  </si>
  <si>
    <t xml:space="preserve">Board of Directors and Corporate Leadership</t>
  </si>
  <si>
    <t xml:space="preserve">DSKB2305</t>
  </si>
  <si>
    <t xml:space="preserve">Corporate Governance in the Public Sector</t>
  </si>
  <si>
    <t xml:space="preserve">XAIDS2305</t>
  </si>
  <si>
    <t xml:space="preserve">Behavioral Economics and Public Policy</t>
  </si>
  <si>
    <t xml:space="preserve">BDTU2305</t>
  </si>
  <si>
    <t xml:space="preserve">"Big Data" Analysis Methods</t>
  </si>
  <si>
    <t xml:space="preserve">XBSH2305</t>
  </si>
  <si>
    <t xml:space="preserve">International Business Contracts</t>
  </si>
  <si>
    <t xml:space="preserve">XIRB2305</t>
  </si>
  <si>
    <t xml:space="preserve">International Human Resource Management</t>
  </si>
  <si>
    <t xml:space="preserve">LTK2305</t>
  </si>
  <si>
    <t xml:space="preserve">Leadership and Organizational Communication</t>
  </si>
  <si>
    <t xml:space="preserve">Total second-stage subjects</t>
  </si>
  <si>
    <t xml:space="preserve">Second stage total</t>
  </si>
  <si>
    <t xml:space="preserve">Total (All)</t>
  </si>
  <si>
    <t xml:space="preserve">Note:</t>
  </si>
  <si>
    <t xml:space="preserve">1.      1 credit equals 30 academic hours.</t>
  </si>
  <si>
    <t xml:space="preserve">2.      Changes may be made to the specialty elective subjects, taking into account the requirements of employers (staffing customers).</t>
  </si>
  <si>
    <t xml:space="preserve">3.      Practical classes and laboratory work for specialty-related subjects included in the curriculum are conducted at the higher education institution as well as at partner (base) organizations and enterprises.</t>
  </si>
  <si>
    <t xml:space="preserve">4.      Assessment of student knowledge is carried out on the basis of regulations developed in accordance with the university's credit system.</t>
  </si>
  <si>
    <t xml:space="preserve">Components of the academic process</t>
  </si>
  <si>
    <t xml:space="preserve">Number of weeks</t>
  </si>
  <si>
    <t xml:space="preserve">Semesters 1-3</t>
  </si>
  <si>
    <t xml:space="preserve">Defense of the master's dissertation </t>
  </si>
  <si>
    <t xml:space="preserve">Semesters 1-4</t>
  </si>
  <si>
    <t xml:space="preserve">Semester 4</t>
  </si>
  <si>
    <t xml:space="preserve">Semesters 1-2</t>
  </si>
  <si>
    <t xml:space="preserve">TOTAL</t>
  </si>
  <si>
    <t xml:space="preserve">First Vice-Rector for Academic Affairs</t>
  </si>
  <si>
    <t xml:space="preserve">S. Mexmonov</t>
  </si>
  <si>
    <t xml:space="preserve">Approved by Minutes No. ____ of the Council of Tashkent State University of Economics dated “___” __________ 2025.</t>
  </si>
  <si>
    <t xml:space="preserve">Head of Academic Affairs Department</t>
  </si>
  <si>
    <t xml:space="preserve">B. Xajiyev</t>
  </si>
  <si>
    <t xml:space="preserve">Head of Educational Program</t>
  </si>
  <si>
    <t xml:space="preserve">B. Urinov</t>
  </si>
  <si>
    <t xml:space="preserve">Director of the Center for Research on Privatization and State Asset Management Issues, under the Agency for State Assets Management of the Republic of Uzbekistan</t>
  </si>
  <si>
    <t xml:space="preserve">General Director of the Foreign Enterprise "Freedom Finance" LLC</t>
  </si>
  <si>
    <t xml:space="preserve">J. Sobirov</t>
  </si>
  <si>
    <t xml:space="preserve">TURIN POLYTECHNIC UNIVERSITY IN TASHKENT</t>
  </si>
  <si>
    <t xml:space="preserve">"APPROVED"
First Vice-Rector
___________________ K.Sharipov
"____"___________ 2015</t>
  </si>
  <si>
    <t xml:space="preserve">CURRICULUM</t>
  </si>
  <si>
    <t xml:space="preserve">Field of study</t>
  </si>
  <si>
    <t xml:space="preserve">Academic degree - Bachelor</t>
  </si>
  <si>
    <t xml:space="preserve">Mechanical Engineering Technology</t>
  </si>
  <si>
    <t xml:space="preserve">Study period</t>
  </si>
  <si>
    <t xml:space="preserve">- 4 years</t>
  </si>
  <si>
    <t xml:space="preserve">Form of education</t>
  </si>
  <si>
    <t xml:space="preserve">- full-time</t>
  </si>
  <si>
    <t xml:space="preserve">I. ACADEMIC CALENDAR</t>
  </si>
  <si>
    <t xml:space="preserve">Forms of classes</t>
  </si>
  <si>
    <t xml:space="preserve">Of which</t>
  </si>
  <si>
    <t xml:space="preserve">Lecture and practice</t>
  </si>
  <si>
    <t xml:space="preserve">attestation</t>
  </si>
  <si>
    <t xml:space="preserve">practice</t>
  </si>
  <si>
    <t xml:space="preserve">Diploma work</t>
  </si>
  <si>
    <t xml:space="preserve">К</t>
  </si>
  <si>
    <t xml:space="preserve">П</t>
  </si>
  <si>
    <t xml:space="preserve">Д</t>
  </si>
  <si>
    <t xml:space="preserve">А</t>
  </si>
  <si>
    <t xml:space="preserve">Attestation</t>
  </si>
  <si>
    <t xml:space="preserve">Academic practice</t>
  </si>
  <si>
    <t xml:space="preserve">Year 1</t>
  </si>
  <si>
    <t xml:space="preserve">Disciplines</t>
  </si>
  <si>
    <t xml:space="preserve">Total number of hours</t>
  </si>
  <si>
    <t xml:space="preserve">Total workload</t>
  </si>
  <si>
    <t xml:space="preserve">Types of work</t>
  </si>
  <si>
    <t xml:space="preserve">Lectures</t>
  </si>
  <si>
    <t xml:space="preserve">Practice</t>
  </si>
  <si>
    <t xml:space="preserve">Laboratory work</t>
  </si>
  <si>
    <t xml:space="preserve">Seminars</t>
  </si>
  <si>
    <t xml:space="preserve">Tutoring</t>
  </si>
  <si>
    <t xml:space="preserve">Independent work</t>
  </si>
  <si>
    <t xml:space="preserve">Semester 1</t>
  </si>
  <si>
    <t xml:space="preserve">Semester 2</t>
  </si>
  <si>
    <t xml:space="preserve">Hours</t>
  </si>
  <si>
    <t xml:space="preserve">%</t>
  </si>
  <si>
    <t xml:space="preserve">Mathematics</t>
  </si>
  <si>
    <t xml:space="preserve">Chemistry</t>
  </si>
  <si>
    <t xml:space="preserve">Physics</t>
  </si>
  <si>
    <t xml:space="preserve">Technical Drawing</t>
  </si>
  <si>
    <t xml:space="preserve">Computer Science</t>
  </si>
  <si>
    <t xml:space="preserve">English Language</t>
  </si>
  <si>
    <t xml:space="preserve">History of Uzbekistan</t>
  </si>
  <si>
    <t xml:space="preserve">Constitution of the Republic of Uzbekistan</t>
  </si>
  <si>
    <t xml:space="preserve">Fundamentals of Economics</t>
  </si>
  <si>
    <t xml:space="preserve">Elective disciplines (all fields)</t>
  </si>
  <si>
    <t xml:space="preserve">Russian Language</t>
  </si>
  <si>
    <t xml:space="preserve">Physical Education</t>
  </si>
  <si>
    <t xml:space="preserve">Year 2</t>
  </si>
  <si>
    <t xml:space="preserve">Main subjects</t>
  </si>
  <si>
    <t xml:space="preserve">Mathematical Analysis 1</t>
  </si>
  <si>
    <t xml:space="preserve">Mathematical analysis I</t>
  </si>
  <si>
    <t xml:space="preserve">Physics 1</t>
  </si>
  <si>
    <t xml:space="preserve">Physics I</t>
  </si>
  <si>
    <t xml:space="preserve">Linear Algebra and Geometry</t>
  </si>
  <si>
    <t xml:space="preserve">Italian Culture and Heritage</t>
  </si>
  <si>
    <t xml:space="preserve">English language</t>
  </si>
  <si>
    <t xml:space="preserve">Russian language</t>
  </si>
  <si>
    <t xml:space="preserve">Physical training</t>
  </si>
  <si>
    <t xml:space="preserve">Introduction to MATLAB for Engineers</t>
  </si>
  <si>
    <t xml:space="preserve">Introduction to CAD/CAM/CAE</t>
  </si>
  <si>
    <t xml:space="preserve">Introduction to MathLab for engineers</t>
  </si>
  <si>
    <t xml:space="preserve">Introduction to CAD/CAE/CAM: Pro/Engineer software</t>
  </si>
  <si>
    <t xml:space="preserve">Year 3</t>
  </si>
  <si>
    <t xml:space="preserve">Total workload per student</t>
  </si>
  <si>
    <t xml:space="preserve">ECTS Credits</t>
  </si>
  <si>
    <t xml:space="preserve">Value of all assignment</t>
  </si>
  <si>
    <t xml:space="preserve">Activity</t>
  </si>
  <si>
    <t xml:space="preserve">Lecture</t>
  </si>
  <si>
    <t xml:space="preserve">Laboratory</t>
  </si>
  <si>
    <t xml:space="preserve">Self study</t>
  </si>
  <si>
    <t xml:space="preserve">Hour</t>
  </si>
  <si>
    <t xml:space="preserve">Mathematical Analysis 2</t>
  </si>
  <si>
    <t xml:space="preserve">Mathematical analysis II</t>
  </si>
  <si>
    <t xml:space="preserve">Physics 2</t>
  </si>
  <si>
    <t xml:space="preserve">Physics II</t>
  </si>
  <si>
    <t xml:space="preserve">Engineering Drawing</t>
  </si>
  <si>
    <t xml:space="preserve">Engineering drawing</t>
  </si>
  <si>
    <t xml:space="preserve">Fundamentals of Strength of Materials</t>
  </si>
  <si>
    <t xml:space="preserve">Fundamentals of strength of materials</t>
  </si>
  <si>
    <t xml:space="preserve">Applied Mechanics</t>
  </si>
  <si>
    <t xml:space="preserve">Applied mechanics</t>
  </si>
  <si>
    <t xml:space="preserve">Experimental Statistics and Industrial Metrology</t>
  </si>
  <si>
    <t xml:space="preserve">Experimental Statistics and Mechanical Measurement</t>
  </si>
  <si>
    <t xml:space="preserve">Applied Thermodynamics and Heat Transfer</t>
  </si>
  <si>
    <t xml:space="preserve">Fundamentals of Engineering Thermodynamics and heat transfer</t>
  </si>
  <si>
    <t xml:space="preserve">Materials Science and Materials Technology</t>
  </si>
  <si>
    <t xml:space="preserve">Science and technology of materials </t>
  </si>
  <si>
    <t xml:space="preserve">Metal Technology</t>
  </si>
  <si>
    <t xml:space="preserve">Technology of metallic materials</t>
  </si>
  <si>
    <t xml:space="preserve">Fundamentals of Electrical Engineering and Electronics</t>
  </si>
  <si>
    <t xml:space="preserve">Enterprise Economics and Management / Aeronautical Law, Human Factors and Safety</t>
  </si>
  <si>
    <t xml:space="preserve">Fundamentals of Structural Mechanics</t>
  </si>
  <si>
    <t xml:space="preserve">Year 4</t>
  </si>
  <si>
    <t xml:space="preserve">Mechanics of Machines</t>
  </si>
  <si>
    <t xml:space="preserve">Introduction to Controlled Flight Mechanics - A</t>
  </si>
  <si>
    <t xml:space="preserve">Aerodynamics</t>
  </si>
  <si>
    <t xml:space="preserve">Introduction to Controlled Flight Mechanics - B</t>
  </si>
  <si>
    <t xml:space="preserve">Aircraft Design</t>
  </si>
  <si>
    <t xml:space="preserve">Aircraft Power Plant</t>
  </si>
  <si>
    <t xml:space="preserve">Fundamentals of Mechanisms and Traction Engines</t>
  </si>
  <si>
    <t xml:space="preserve">Aerospace Engineering and Technology</t>
  </si>
  <si>
    <t xml:space="preserve">Materials Science / Metallurgy</t>
  </si>
  <si>
    <t xml:space="preserve">Aerospace Onboard Systems</t>
  </si>
  <si>
    <t xml:space="preserve">Onboard Equipment and Avionics</t>
  </si>
  <si>
    <t xml:space="preserve">Fundamentals of Flight Mechanics</t>
  </si>
  <si>
    <t xml:space="preserve">Applied Aerodynamics</t>
  </si>
  <si>
    <t xml:space="preserve">Final Qualification Work</t>
  </si>
  <si>
    <t xml:space="preserve">Introduction to Electrical Engineering / Electrical Machines</t>
  </si>
  <si>
    <t xml:space="preserve">Elective Subjects (by ECTS credits) for Year 4</t>
  </si>
  <si>
    <t xml:space="preserve">Recommended Elective Subjects (by ECTS credits) for Year 4</t>
  </si>
  <si>
    <t xml:space="preserve">Total Year 4</t>
  </si>
  <si>
    <t xml:space="preserve">Approved by: "Uzavtosanoat" JSC</t>
  </si>
  <si>
    <t xml:space="preserve">Ministry of higher and secondary</t>
  </si>
  <si>
    <t xml:space="preserve">specialized education of the Republic of Uzbekistan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</si>
</sst>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General"/>
    <numFmt numFmtId="167" formatCode="0%"/>
    <numFmt numFmtId="168" formatCode="0"/>
    <numFmt numFmtId="169" formatCode="0.0%"/>
    <numFmt numFmtId="170" formatCode="0.00"/>
    <numFmt numFmtId="171" formatCode="0.00%"/>
  </numFmts>
  <fonts count="39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name val="Times New Roman"/>
      <family val="1"/>
      <charset val="204"/>
    </font>
    <font>
      <b val="true"/>
      <sz val="18"/>
      <name val="Times New Roman"/>
      <family val="1"/>
      <charset val="204"/>
    </font>
    <font>
      <b val="true"/>
      <sz val="12"/>
      <name val="Times New Roman"/>
      <family val="1"/>
      <charset val="204"/>
    </font>
    <font>
      <b val="true"/>
      <sz val="16"/>
      <name val="Times New Roman"/>
      <family val="1"/>
      <charset val="204"/>
    </font>
    <font>
      <b val="true"/>
      <sz val="14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0"/>
      <name val="Times New Roman"/>
      <family val="1"/>
      <charset val="204"/>
    </font>
    <font>
      <sz val="11"/>
      <name val="Times New Roman"/>
      <family val="1"/>
      <charset val="204"/>
    </font>
    <font>
      <b val="true"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 val="true"/>
      <i val="true"/>
      <sz val="12"/>
      <name val="Times New Roman"/>
      <family val="1"/>
      <charset val="204"/>
    </font>
    <font>
      <sz val="14"/>
      <name val="Times New Roman"/>
      <family val="1"/>
      <charset val="204"/>
    </font>
    <font>
      <b val="true"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 val="true"/>
      <sz val="12"/>
      <color rgb="FFFF0000"/>
      <name val="Times New Roman"/>
      <family val="1"/>
      <charset val="204"/>
    </font>
    <font>
      <sz val="10"/>
      <name val="Arial"/>
      <family val="2"/>
      <charset val="204"/>
    </font>
    <font>
      <b val="true"/>
      <sz val="14"/>
      <name val="Arial"/>
      <family val="2"/>
      <charset val="204"/>
    </font>
    <font>
      <b val="true"/>
      <sz val="12"/>
      <name val="Arial"/>
      <family val="2"/>
      <charset val="204"/>
    </font>
    <font>
      <b val="true"/>
      <sz val="12"/>
      <color rgb="FF000000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Arial"/>
      <family val="2"/>
      <charset val="204"/>
    </font>
    <font>
      <sz val="11"/>
      <name val="Arial"/>
      <family val="2"/>
      <charset val="204"/>
    </font>
    <font>
      <b val="true"/>
      <sz val="11"/>
      <name val="Arial"/>
      <family val="2"/>
      <charset val="204"/>
    </font>
    <font>
      <sz val="10"/>
      <color rgb="FF000000"/>
      <name val="Arial"/>
      <family val="2"/>
      <charset val="204"/>
    </font>
    <font>
      <b val="true"/>
      <sz val="10"/>
      <name val="Arial"/>
      <family val="2"/>
      <charset val="204"/>
    </font>
    <font>
      <i val="true"/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4"/>
      <name val="Arial"/>
      <family val="2"/>
      <charset val="204"/>
    </font>
    <font>
      <sz val="12"/>
      <color theme="1"/>
      <name val="Arial"/>
      <family val="2"/>
      <charset val="204"/>
    </font>
    <font>
      <b val="true"/>
      <sz val="12"/>
      <color theme="1"/>
      <name val="Arial"/>
      <family val="2"/>
      <charset val="204"/>
    </font>
    <font>
      <sz val="12"/>
      <color theme="1"/>
      <name val="Calibri"/>
      <family val="2"/>
      <charset val="204"/>
    </font>
    <font>
      <b val="true"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53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thin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1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0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3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0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2" borderId="3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2" fillId="2" borderId="4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5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5" fillId="2" borderId="5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2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8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4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4" fillId="2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0" fillId="2" borderId="1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2" borderId="1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0" fillId="2" borderId="1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7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0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1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2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2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2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2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2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1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2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7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19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7" fillId="2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2" borderId="2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8" fontId="9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1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4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5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7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8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2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2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2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1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23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25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28" fillId="0" borderId="4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27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28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29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9" fillId="0" borderId="19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29" fillId="0" borderId="19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3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4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4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4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4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5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4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4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25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23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5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25" fillId="0" borderId="5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3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5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5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3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25" fillId="0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4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4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25" fillId="0" borderId="4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4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5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5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3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3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0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2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1" fillId="0" borderId="3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0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4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3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0" borderId="4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4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0" borderId="4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3" fillId="0" borderId="4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5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5" fillId="0" borderId="2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23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5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3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3" fillId="0" borderId="5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23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5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2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2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4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4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4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2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2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2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2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_Main Contract TTPU-Polito plan 130805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K117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85" zoomScalePageLayoutView="85" workbookViewId="0">
      <selection pane="topLeft" activeCell="AM108" activeCellId="0" sqref="AM108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3.86"/>
    <col collapsed="false" customWidth="true" hidden="false" outlineLevel="0" max="2" min="2" style="1" width="2.86"/>
    <col collapsed="false" customWidth="true" hidden="false" outlineLevel="0" max="10" min="3" style="1" width="3.71"/>
    <col collapsed="false" customWidth="true" hidden="false" outlineLevel="0" max="11" min="11" style="1" width="4.14"/>
    <col collapsed="false" customWidth="true" hidden="false" outlineLevel="0" max="12" min="12" style="1" width="3.71"/>
    <col collapsed="false" customWidth="true" hidden="false" outlineLevel="0" max="13" min="13" style="1" width="4.14"/>
    <col collapsed="false" customWidth="true" hidden="false" outlineLevel="0" max="14" min="14" style="1" width="3.71"/>
    <col collapsed="false" customWidth="true" hidden="false" outlineLevel="0" max="15" min="15" style="1" width="4.42"/>
    <col collapsed="false" customWidth="true" hidden="false" outlineLevel="0" max="16" min="16" style="1" width="4"/>
    <col collapsed="false" customWidth="true" hidden="false" outlineLevel="0" max="17" min="17" style="1" width="3.71"/>
    <col collapsed="false" customWidth="true" hidden="false" outlineLevel="0" max="18" min="18" style="1" width="3.29"/>
    <col collapsed="false" customWidth="true" hidden="false" outlineLevel="0" max="19" min="19" style="1" width="4.86"/>
    <col collapsed="false" customWidth="true" hidden="false" outlineLevel="0" max="20" min="20" style="1" width="3.86"/>
    <col collapsed="false" customWidth="true" hidden="false" outlineLevel="0" max="21" min="21" style="2" width="3.71"/>
    <col collapsed="false" customWidth="true" hidden="false" outlineLevel="0" max="22" min="22" style="2" width="4.29"/>
    <col collapsed="false" customWidth="true" hidden="false" outlineLevel="0" max="25" min="23" style="2" width="3.71"/>
    <col collapsed="false" customWidth="true" hidden="false" outlineLevel="0" max="26" min="26" style="2" width="3.57"/>
    <col collapsed="false" customWidth="true" hidden="false" outlineLevel="0" max="27" min="27" style="2" width="4.42"/>
    <col collapsed="false" customWidth="true" hidden="false" outlineLevel="0" max="35" min="28" style="2" width="3.71"/>
    <col collapsed="false" customWidth="true" hidden="false" outlineLevel="0" max="36" min="36" style="2" width="4"/>
    <col collapsed="false" customWidth="true" hidden="false" outlineLevel="0" max="38" min="37" style="2" width="3.71"/>
    <col collapsed="false" customWidth="true" hidden="false" outlineLevel="0" max="40" min="39" style="2" width="4.86"/>
    <col collapsed="false" customWidth="true" hidden="false" outlineLevel="0" max="52" min="41" style="2" width="3.71"/>
    <col collapsed="false" customWidth="true" hidden="false" outlineLevel="0" max="53" min="53" style="2" width="4"/>
    <col collapsed="false" customWidth="true" hidden="false" outlineLevel="0" max="54" min="54" style="2" width="4.71"/>
    <col collapsed="false" customWidth="true" hidden="false" outlineLevel="0" max="55" min="55" style="2" width="4.42"/>
    <col collapsed="false" customWidth="true" hidden="false" outlineLevel="0" max="56" min="56" style="2" width="5.14"/>
    <col collapsed="false" customWidth="true" hidden="false" outlineLevel="0" max="57" min="57" style="2" width="4.29"/>
    <col collapsed="false" customWidth="true" hidden="false" outlineLevel="0" max="58" min="58" style="2" width="4.14"/>
    <col collapsed="false" customWidth="true" hidden="false" outlineLevel="0" max="59" min="59" style="1" width="4.29"/>
    <col collapsed="false" customWidth="true" hidden="false" outlineLevel="0" max="60" min="60" style="1" width="6.85"/>
    <col collapsed="false" customWidth="true" hidden="false" outlineLevel="0" max="61" min="61" style="1" width="4.86"/>
    <col collapsed="false" customWidth="true" hidden="false" outlineLevel="0" max="62" min="62" style="1" width="3.86"/>
    <col collapsed="false" customWidth="true" hidden="false" outlineLevel="0" max="63" min="63" style="1" width="4.29"/>
    <col collapsed="false" customWidth="false" hidden="false" outlineLevel="0" max="16384" min="64" style="1" width="9.14"/>
  </cols>
  <sheetData>
    <row r="1" s="4" customFormat="true" ht="57.7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</row>
    <row r="2" s="4" customFormat="true" ht="20.25" hidden="false" customHeight="tru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</row>
    <row r="3" s="4" customFormat="true" ht="15.75" hidden="false" customHeight="true" outlineLevel="0" collapsed="false">
      <c r="D3" s="6"/>
      <c r="E3" s="6"/>
      <c r="F3" s="6"/>
      <c r="G3" s="6"/>
      <c r="H3" s="6"/>
      <c r="I3" s="6"/>
      <c r="J3" s="6"/>
      <c r="K3" s="6"/>
      <c r="L3" s="6"/>
      <c r="M3" s="6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Z3" s="6"/>
      <c r="AA3" s="8" t="s">
        <v>2</v>
      </c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7"/>
      <c r="AO3" s="7"/>
      <c r="AP3" s="7"/>
      <c r="AQ3" s="7"/>
      <c r="AR3" s="7"/>
      <c r="AS3" s="7"/>
      <c r="AT3" s="7"/>
      <c r="AU3" s="7"/>
      <c r="AV3" s="7"/>
      <c r="AW3" s="7"/>
      <c r="AX3" s="6"/>
      <c r="AY3" s="8" t="s">
        <v>3</v>
      </c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6"/>
    </row>
    <row r="4" s="9" customFormat="true" ht="15.75" hidden="false" customHeight="true" outlineLevel="0" collapsed="false">
      <c r="D4" s="6"/>
      <c r="E4" s="6"/>
      <c r="F4" s="6"/>
      <c r="G4" s="6"/>
      <c r="H4" s="6"/>
      <c r="I4" s="6"/>
      <c r="J4" s="6"/>
      <c r="K4" s="6"/>
      <c r="L4" s="6"/>
      <c r="M4" s="6"/>
      <c r="Y4" s="6"/>
      <c r="Z4" s="6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X4" s="6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6"/>
    </row>
    <row r="5" s="9" customFormat="true" ht="15.75" hidden="false" customHeight="true" outlineLevel="0" collapsed="false">
      <c r="D5" s="6"/>
      <c r="E5" s="6"/>
      <c r="F5" s="6"/>
      <c r="G5" s="6"/>
      <c r="H5" s="6"/>
      <c r="I5" s="6"/>
      <c r="J5" s="6"/>
      <c r="K5" s="6"/>
      <c r="L5" s="6"/>
      <c r="M5" s="6"/>
      <c r="N5" s="4"/>
      <c r="O5" s="4"/>
      <c r="Q5" s="4"/>
      <c r="Y5" s="6"/>
      <c r="Z5" s="6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P5" s="4"/>
      <c r="AQ5" s="4"/>
      <c r="AR5" s="4"/>
      <c r="AX5" s="6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6"/>
    </row>
    <row r="6" s="9" customFormat="true" ht="15.75" hidden="false" customHeight="true" outlineLevel="0" collapsed="false">
      <c r="D6" s="6"/>
      <c r="E6" s="6"/>
      <c r="F6" s="6"/>
      <c r="G6" s="6"/>
      <c r="H6" s="6"/>
      <c r="I6" s="6"/>
      <c r="J6" s="6"/>
      <c r="K6" s="6"/>
      <c r="L6" s="6"/>
      <c r="M6" s="6"/>
      <c r="P6" s="4"/>
      <c r="R6" s="4"/>
      <c r="S6" s="4"/>
      <c r="T6" s="4"/>
      <c r="U6" s="4"/>
      <c r="V6" s="4"/>
      <c r="Y6" s="6"/>
      <c r="Z6" s="6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P6" s="4"/>
      <c r="AQ6" s="4"/>
      <c r="AR6" s="4"/>
      <c r="AX6" s="6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6"/>
    </row>
    <row r="7" s="9" customFormat="true" ht="15.75" hidden="false" customHeight="true" outlineLevel="0" collapsed="false">
      <c r="D7" s="6"/>
      <c r="E7" s="6"/>
      <c r="F7" s="6"/>
      <c r="G7" s="6"/>
      <c r="H7" s="6"/>
      <c r="I7" s="6"/>
      <c r="J7" s="6"/>
      <c r="K7" s="6"/>
      <c r="L7" s="6"/>
      <c r="M7" s="6"/>
      <c r="Q7" s="10"/>
      <c r="R7" s="10"/>
      <c r="Y7" s="6"/>
      <c r="Z7" s="6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P7" s="4"/>
      <c r="AQ7" s="4"/>
      <c r="AR7" s="4"/>
      <c r="AX7" s="6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6"/>
    </row>
    <row r="8" s="9" customFormat="true" ht="21" hidden="false" customHeight="true" outlineLevel="0" collapsed="false">
      <c r="D8" s="6"/>
      <c r="E8" s="6"/>
      <c r="F8" s="6"/>
      <c r="G8" s="6"/>
      <c r="H8" s="6"/>
      <c r="I8" s="6"/>
      <c r="J8" s="6"/>
      <c r="K8" s="6"/>
      <c r="L8" s="6"/>
      <c r="M8" s="6"/>
      <c r="P8" s="10"/>
      <c r="Q8" s="10"/>
      <c r="R8" s="10"/>
      <c r="Y8" s="6"/>
      <c r="Z8" s="6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P8" s="4"/>
      <c r="AQ8" s="4"/>
      <c r="AR8" s="4"/>
      <c r="AX8" s="6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6"/>
    </row>
    <row r="9" s="9" customFormat="true" ht="15.75" hidden="false" customHeight="true" outlineLevel="0" collapsed="false">
      <c r="AA9" s="11" t="s">
        <v>4</v>
      </c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</row>
    <row r="10" s="9" customFormat="true" ht="15.75" hidden="false" customHeight="true" outlineLevel="0" collapsed="false">
      <c r="C10" s="9" t="s">
        <v>5</v>
      </c>
      <c r="L10" s="9" t="s">
        <v>5</v>
      </c>
      <c r="V10" s="12"/>
      <c r="AA10" s="11" t="s">
        <v>6</v>
      </c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</row>
    <row r="11" s="9" customFormat="true" ht="15.75" hidden="false" customHeight="true" outlineLevel="0" collapsed="false">
      <c r="M11" s="13"/>
      <c r="AA11" s="11" t="s">
        <v>7</v>
      </c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</row>
    <row r="12" s="9" customFormat="true" ht="15.75" hidden="false" customHeight="true" outlineLevel="0" collapsed="false">
      <c r="M12" s="13"/>
      <c r="Y12" s="11" t="s">
        <v>8</v>
      </c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 s="9" customFormat="true" ht="15.75" hidden="false" customHeight="true" outlineLevel="0" collapsed="false">
      <c r="M13" s="13"/>
      <c r="AB13" s="14"/>
    </row>
    <row r="14" s="9" customFormat="true" ht="24" hidden="false" customHeight="true" outlineLevel="0" collapsed="false">
      <c r="A14" s="15" t="s">
        <v>9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</row>
    <row r="15" s="22" customFormat="true" ht="18.75" hidden="false" customHeight="true" outlineLevel="0" collapsed="false">
      <c r="A15" s="16" t="s">
        <v>10</v>
      </c>
      <c r="B15" s="16"/>
      <c r="C15" s="17" t="s">
        <v>11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8" t="s">
        <v>12</v>
      </c>
      <c r="BD15" s="19" t="s">
        <v>13</v>
      </c>
      <c r="BE15" s="19"/>
      <c r="BF15" s="19"/>
      <c r="BG15" s="19"/>
      <c r="BH15" s="19"/>
      <c r="BI15" s="19"/>
      <c r="BJ15" s="20" t="str">
        <f aca="false">AW25</f>
        <v>Vacation</v>
      </c>
      <c r="BK15" s="21" t="s">
        <v>12</v>
      </c>
    </row>
    <row r="16" s="22" customFormat="true" ht="15.75" hidden="false" customHeight="true" outlineLevel="0" collapsed="false">
      <c r="A16" s="16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8"/>
      <c r="BD16" s="19"/>
      <c r="BE16" s="19"/>
      <c r="BF16" s="19"/>
      <c r="BG16" s="19"/>
      <c r="BH16" s="19"/>
      <c r="BI16" s="19"/>
      <c r="BJ16" s="20"/>
      <c r="BK16" s="21"/>
    </row>
    <row r="17" s="22" customFormat="true" ht="15.75" hidden="false" customHeight="true" outlineLevel="0" collapsed="false">
      <c r="A17" s="16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8"/>
      <c r="BD17" s="23" t="str">
        <f aca="false">D25</f>
        <v>Theoretical education and scientific activity</v>
      </c>
      <c r="BE17" s="24" t="str">
        <f aca="false">V25</f>
        <v>Scientific practice (research internship)</v>
      </c>
      <c r="BF17" s="23" t="str">
        <f aca="false">AD25</f>
        <v>Certification</v>
      </c>
      <c r="BG17" s="23" t="str">
        <f aca="false">M25</f>
        <v>State certification</v>
      </c>
      <c r="BH17" s="23" t="str">
        <f aca="false">AK25</f>
        <v>Research work and preparation of the master's dissertation</v>
      </c>
      <c r="BI17" s="23" t="str">
        <f aca="false">BB25</f>
        <v>Credit-module system week</v>
      </c>
      <c r="BJ17" s="20"/>
      <c r="BK17" s="21"/>
    </row>
    <row r="18" s="22" customFormat="true" ht="9.75" hidden="false" customHeight="true" outlineLevel="0" collapsed="false">
      <c r="A18" s="16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8"/>
      <c r="BD18" s="18"/>
      <c r="BE18" s="18"/>
      <c r="BF18" s="18"/>
      <c r="BG18" s="18"/>
      <c r="BH18" s="18"/>
      <c r="BI18" s="18"/>
      <c r="BJ18" s="18"/>
      <c r="BK18" s="21"/>
    </row>
    <row r="19" s="22" customFormat="true" ht="30" hidden="false" customHeight="true" outlineLevel="0" collapsed="false">
      <c r="A19" s="16"/>
      <c r="B19" s="16"/>
      <c r="C19" s="25" t="s">
        <v>14</v>
      </c>
      <c r="D19" s="25"/>
      <c r="E19" s="25"/>
      <c r="F19" s="25"/>
      <c r="G19" s="25" t="s">
        <v>15</v>
      </c>
      <c r="H19" s="25"/>
      <c r="I19" s="25"/>
      <c r="J19" s="25"/>
      <c r="K19" s="25" t="s">
        <v>16</v>
      </c>
      <c r="L19" s="25"/>
      <c r="M19" s="25"/>
      <c r="N19" s="25"/>
      <c r="O19" s="25"/>
      <c r="P19" s="25" t="s">
        <v>17</v>
      </c>
      <c r="Q19" s="25"/>
      <c r="R19" s="25"/>
      <c r="S19" s="25"/>
      <c r="T19" s="25" t="s">
        <v>18</v>
      </c>
      <c r="U19" s="25"/>
      <c r="V19" s="25"/>
      <c r="W19" s="25"/>
      <c r="X19" s="25"/>
      <c r="Y19" s="25" t="s">
        <v>19</v>
      </c>
      <c r="Z19" s="25"/>
      <c r="AA19" s="25"/>
      <c r="AB19" s="25"/>
      <c r="AC19" s="25" t="s">
        <v>20</v>
      </c>
      <c r="AD19" s="25"/>
      <c r="AE19" s="25"/>
      <c r="AF19" s="25"/>
      <c r="AG19" s="25" t="s">
        <v>21</v>
      </c>
      <c r="AH19" s="25"/>
      <c r="AI19" s="25"/>
      <c r="AJ19" s="25"/>
      <c r="AK19" s="25" t="s">
        <v>22</v>
      </c>
      <c r="AL19" s="25"/>
      <c r="AM19" s="25"/>
      <c r="AN19" s="25"/>
      <c r="AO19" s="25"/>
      <c r="AP19" s="25" t="s">
        <v>23</v>
      </c>
      <c r="AQ19" s="25"/>
      <c r="AR19" s="25"/>
      <c r="AS19" s="25"/>
      <c r="AT19" s="25" t="s">
        <v>24</v>
      </c>
      <c r="AU19" s="25"/>
      <c r="AV19" s="25"/>
      <c r="AW19" s="25"/>
      <c r="AX19" s="25" t="s">
        <v>25</v>
      </c>
      <c r="AY19" s="25"/>
      <c r="AZ19" s="25"/>
      <c r="BA19" s="25"/>
      <c r="BB19" s="25"/>
      <c r="BC19" s="18"/>
      <c r="BD19" s="18"/>
      <c r="BE19" s="18"/>
      <c r="BF19" s="18"/>
      <c r="BG19" s="18"/>
      <c r="BH19" s="18"/>
      <c r="BI19" s="18"/>
      <c r="BJ19" s="18"/>
      <c r="BK19" s="21"/>
    </row>
    <row r="20" s="22" customFormat="true" ht="24" hidden="false" customHeight="true" outlineLevel="0" collapsed="false">
      <c r="A20" s="16"/>
      <c r="B20" s="16"/>
      <c r="C20" s="26" t="n">
        <v>1</v>
      </c>
      <c r="D20" s="27" t="n">
        <v>2</v>
      </c>
      <c r="E20" s="27" t="n">
        <v>3</v>
      </c>
      <c r="F20" s="27" t="n">
        <v>4</v>
      </c>
      <c r="G20" s="27" t="n">
        <v>5</v>
      </c>
      <c r="H20" s="27" t="n">
        <v>6</v>
      </c>
      <c r="I20" s="27" t="n">
        <v>7</v>
      </c>
      <c r="J20" s="27" t="n">
        <v>8</v>
      </c>
      <c r="K20" s="27" t="n">
        <v>9</v>
      </c>
      <c r="L20" s="27" t="n">
        <v>10</v>
      </c>
      <c r="M20" s="27" t="n">
        <v>11</v>
      </c>
      <c r="N20" s="27" t="n">
        <v>12</v>
      </c>
      <c r="O20" s="27" t="n">
        <v>13</v>
      </c>
      <c r="P20" s="27" t="n">
        <v>14</v>
      </c>
      <c r="Q20" s="27" t="n">
        <v>15</v>
      </c>
      <c r="R20" s="27" t="n">
        <v>16</v>
      </c>
      <c r="S20" s="27" t="n">
        <v>17</v>
      </c>
      <c r="T20" s="27" t="n">
        <v>18</v>
      </c>
      <c r="U20" s="27" t="n">
        <v>19</v>
      </c>
      <c r="V20" s="27" t="n">
        <v>20</v>
      </c>
      <c r="W20" s="27" t="n">
        <v>21</v>
      </c>
      <c r="X20" s="27" t="n">
        <v>22</v>
      </c>
      <c r="Y20" s="27" t="n">
        <v>23</v>
      </c>
      <c r="Z20" s="27" t="n">
        <v>24</v>
      </c>
      <c r="AA20" s="27" t="n">
        <v>25</v>
      </c>
      <c r="AB20" s="27" t="n">
        <v>26</v>
      </c>
      <c r="AC20" s="27" t="n">
        <v>27</v>
      </c>
      <c r="AD20" s="27" t="n">
        <v>28</v>
      </c>
      <c r="AE20" s="27" t="n">
        <v>29</v>
      </c>
      <c r="AF20" s="27" t="n">
        <v>30</v>
      </c>
      <c r="AG20" s="27" t="n">
        <v>31</v>
      </c>
      <c r="AH20" s="27" t="n">
        <v>32</v>
      </c>
      <c r="AI20" s="27" t="n">
        <v>33</v>
      </c>
      <c r="AJ20" s="27" t="n">
        <v>34</v>
      </c>
      <c r="AK20" s="27" t="n">
        <v>35</v>
      </c>
      <c r="AL20" s="27" t="n">
        <v>36</v>
      </c>
      <c r="AM20" s="27" t="n">
        <v>37</v>
      </c>
      <c r="AN20" s="27" t="n">
        <v>38</v>
      </c>
      <c r="AO20" s="27" t="n">
        <v>39</v>
      </c>
      <c r="AP20" s="27" t="n">
        <v>40</v>
      </c>
      <c r="AQ20" s="27" t="n">
        <v>41</v>
      </c>
      <c r="AR20" s="27" t="n">
        <v>42</v>
      </c>
      <c r="AS20" s="27" t="n">
        <v>43</v>
      </c>
      <c r="AT20" s="27" t="n">
        <v>44</v>
      </c>
      <c r="AU20" s="27" t="n">
        <v>45</v>
      </c>
      <c r="AV20" s="27" t="n">
        <v>46</v>
      </c>
      <c r="AW20" s="27" t="n">
        <v>47</v>
      </c>
      <c r="AX20" s="27" t="n">
        <v>48</v>
      </c>
      <c r="AY20" s="27" t="n">
        <v>49</v>
      </c>
      <c r="AZ20" s="27" t="n">
        <v>50</v>
      </c>
      <c r="BA20" s="27" t="n">
        <v>51</v>
      </c>
      <c r="BB20" s="27" t="n">
        <v>52</v>
      </c>
      <c r="BC20" s="18"/>
      <c r="BD20" s="18"/>
      <c r="BE20" s="18"/>
      <c r="BF20" s="18"/>
      <c r="BG20" s="18"/>
      <c r="BH20" s="18"/>
      <c r="BI20" s="18"/>
      <c r="BJ20" s="18"/>
      <c r="BK20" s="21"/>
    </row>
    <row r="21" s="31" customFormat="true" ht="15.75" hidden="false" customHeight="true" outlineLevel="0" collapsed="false">
      <c r="A21" s="28" t="n">
        <v>1</v>
      </c>
      <c r="B21" s="28"/>
      <c r="C21" s="26" t="s">
        <v>26</v>
      </c>
      <c r="D21" s="26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 t="s">
        <v>27</v>
      </c>
      <c r="T21" s="27" t="s">
        <v>27</v>
      </c>
      <c r="U21" s="27" t="s">
        <v>28</v>
      </c>
      <c r="V21" s="27" t="s">
        <v>28</v>
      </c>
      <c r="W21" s="27" t="s">
        <v>28</v>
      </c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 t="s">
        <v>28</v>
      </c>
      <c r="AN21" s="27" t="s">
        <v>28</v>
      </c>
      <c r="AO21" s="27" t="s">
        <v>28</v>
      </c>
      <c r="AP21" s="27" t="s">
        <v>26</v>
      </c>
      <c r="AQ21" s="27" t="s">
        <v>26</v>
      </c>
      <c r="AR21" s="27" t="s">
        <v>26</v>
      </c>
      <c r="AS21" s="26" t="s">
        <v>26</v>
      </c>
      <c r="AT21" s="27" t="s">
        <v>27</v>
      </c>
      <c r="AU21" s="27" t="s">
        <v>27</v>
      </c>
      <c r="AV21" s="27" t="s">
        <v>27</v>
      </c>
      <c r="AW21" s="27" t="s">
        <v>27</v>
      </c>
      <c r="AX21" s="27" t="s">
        <v>27</v>
      </c>
      <c r="AY21" s="27" t="s">
        <v>27</v>
      </c>
      <c r="AZ21" s="27" t="s">
        <v>27</v>
      </c>
      <c r="BA21" s="27" t="s">
        <v>27</v>
      </c>
      <c r="BB21" s="27" t="s">
        <v>27</v>
      </c>
      <c r="BC21" s="29" t="n">
        <v>37</v>
      </c>
      <c r="BD21" s="29" t="n">
        <v>30</v>
      </c>
      <c r="BE21" s="29" t="n">
        <v>0</v>
      </c>
      <c r="BF21" s="29" t="n">
        <v>6</v>
      </c>
      <c r="BG21" s="29"/>
      <c r="BH21" s="29"/>
      <c r="BI21" s="29" t="n">
        <v>5</v>
      </c>
      <c r="BJ21" s="29" t="n">
        <v>11</v>
      </c>
      <c r="BK21" s="30" t="n">
        <f aca="false">BD21+BF21+BG21+BE21+BI21+BJ21+BH21</f>
        <v>52</v>
      </c>
    </row>
    <row r="22" s="31" customFormat="true" ht="15.75" hidden="false" customHeight="true" outlineLevel="0" collapsed="false">
      <c r="A22" s="28" t="n">
        <v>2</v>
      </c>
      <c r="B22" s="28"/>
      <c r="C22" s="26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 t="s">
        <v>28</v>
      </c>
      <c r="S22" s="27" t="s">
        <v>27</v>
      </c>
      <c r="T22" s="27" t="s">
        <v>27</v>
      </c>
      <c r="U22" s="27" t="s">
        <v>28</v>
      </c>
      <c r="V22" s="27" t="s">
        <v>28</v>
      </c>
      <c r="W22" s="27" t="s">
        <v>29</v>
      </c>
      <c r="X22" s="27" t="s">
        <v>29</v>
      </c>
      <c r="Y22" s="27" t="s">
        <v>29</v>
      </c>
      <c r="Z22" s="27" t="s">
        <v>29</v>
      </c>
      <c r="AA22" s="27" t="s">
        <v>29</v>
      </c>
      <c r="AB22" s="27" t="s">
        <v>30</v>
      </c>
      <c r="AC22" s="27" t="s">
        <v>30</v>
      </c>
      <c r="AD22" s="27" t="s">
        <v>30</v>
      </c>
      <c r="AE22" s="27" t="s">
        <v>30</v>
      </c>
      <c r="AF22" s="27" t="s">
        <v>30</v>
      </c>
      <c r="AG22" s="27" t="s">
        <v>30</v>
      </c>
      <c r="AH22" s="27" t="s">
        <v>30</v>
      </c>
      <c r="AI22" s="27" t="s">
        <v>30</v>
      </c>
      <c r="AJ22" s="27" t="s">
        <v>30</v>
      </c>
      <c r="AK22" s="27" t="s">
        <v>30</v>
      </c>
      <c r="AL22" s="27" t="s">
        <v>31</v>
      </c>
      <c r="AM22" s="27" t="s">
        <v>31</v>
      </c>
      <c r="AN22" s="27" t="s">
        <v>31</v>
      </c>
      <c r="AO22" s="27" t="s">
        <v>31</v>
      </c>
      <c r="AP22" s="27" t="s">
        <v>31</v>
      </c>
      <c r="AQ22" s="27" t="s">
        <v>27</v>
      </c>
      <c r="AR22" s="27" t="s">
        <v>27</v>
      </c>
      <c r="AS22" s="27" t="s">
        <v>27</v>
      </c>
      <c r="AT22" s="27" t="s">
        <v>27</v>
      </c>
      <c r="AU22" s="27" t="s">
        <v>27</v>
      </c>
      <c r="AV22" s="27" t="s">
        <v>27</v>
      </c>
      <c r="AW22" s="27" t="s">
        <v>27</v>
      </c>
      <c r="AX22" s="27" t="s">
        <v>27</v>
      </c>
      <c r="AY22" s="27" t="s">
        <v>32</v>
      </c>
      <c r="AZ22" s="27" t="s">
        <v>32</v>
      </c>
      <c r="BA22" s="27" t="s">
        <v>32</v>
      </c>
      <c r="BB22" s="27" t="s">
        <v>32</v>
      </c>
      <c r="BC22" s="29" t="n">
        <v>37</v>
      </c>
      <c r="BD22" s="29" t="n">
        <v>15</v>
      </c>
      <c r="BE22" s="29" t="n">
        <v>5</v>
      </c>
      <c r="BF22" s="29" t="n">
        <v>3</v>
      </c>
      <c r="BG22" s="29" t="n">
        <v>5</v>
      </c>
      <c r="BH22" s="29" t="n">
        <v>10</v>
      </c>
      <c r="BI22" s="29"/>
      <c r="BJ22" s="29" t="n">
        <v>10</v>
      </c>
      <c r="BK22" s="30" t="n">
        <f aca="false">BD22+BF22+BG22+BE22+BI22+BJ22+BH22</f>
        <v>48</v>
      </c>
    </row>
    <row r="23" customFormat="false" ht="15.75" hidden="false" customHeight="true" outlineLevel="0" collapsed="false">
      <c r="A23" s="32" t="s">
        <v>12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3" t="n">
        <f aca="false">BC21+BC22</f>
        <v>74</v>
      </c>
      <c r="BD23" s="33" t="n">
        <f aca="false">BD21+BD22</f>
        <v>45</v>
      </c>
      <c r="BE23" s="33" t="n">
        <f aca="false">BE21+BE22</f>
        <v>5</v>
      </c>
      <c r="BF23" s="33" t="n">
        <f aca="false">BF21+BF22</f>
        <v>9</v>
      </c>
      <c r="BG23" s="33" t="n">
        <f aca="false">BG21+BG22</f>
        <v>5</v>
      </c>
      <c r="BH23" s="33" t="n">
        <f aca="false">BH21+BH22</f>
        <v>10</v>
      </c>
      <c r="BI23" s="33" t="n">
        <f aca="false">BI21+BI22</f>
        <v>5</v>
      </c>
      <c r="BJ23" s="33" t="n">
        <f aca="false">BJ21+BJ22</f>
        <v>21</v>
      </c>
      <c r="BK23" s="34" t="n">
        <f aca="false">BK21+BK22</f>
        <v>100</v>
      </c>
    </row>
    <row r="24" s="9" customFormat="true" ht="15.75" hidden="false" customHeight="true" outlineLevel="0" collapsed="false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</row>
    <row r="25" s="36" customFormat="true" ht="18.75" hidden="false" customHeight="true" outlineLevel="0" collapsed="false">
      <c r="C25" s="37"/>
      <c r="D25" s="38" t="s">
        <v>33</v>
      </c>
      <c r="E25" s="38"/>
      <c r="F25" s="38"/>
      <c r="G25" s="38"/>
      <c r="H25" s="38"/>
      <c r="I25" s="38"/>
      <c r="J25" s="38"/>
      <c r="L25" s="39" t="s">
        <v>31</v>
      </c>
      <c r="M25" s="40" t="s">
        <v>34</v>
      </c>
      <c r="U25" s="39" t="s">
        <v>29</v>
      </c>
      <c r="V25" s="36" t="s">
        <v>35</v>
      </c>
      <c r="Y25" s="41"/>
      <c r="AC25" s="39" t="s">
        <v>28</v>
      </c>
      <c r="AD25" s="36" t="s">
        <v>36</v>
      </c>
      <c r="AH25" s="42"/>
      <c r="AJ25" s="39" t="s">
        <v>30</v>
      </c>
      <c r="AK25" s="38" t="s">
        <v>37</v>
      </c>
      <c r="AL25" s="38"/>
      <c r="AM25" s="38"/>
      <c r="AN25" s="38"/>
      <c r="AO25" s="38"/>
      <c r="AP25" s="38"/>
      <c r="AQ25" s="38"/>
      <c r="AR25" s="38"/>
      <c r="AS25" s="38"/>
      <c r="AT25" s="38"/>
      <c r="AV25" s="39" t="s">
        <v>27</v>
      </c>
      <c r="AW25" s="36" t="s">
        <v>38</v>
      </c>
      <c r="BA25" s="37" t="s">
        <v>26</v>
      </c>
      <c r="BB25" s="43" t="s">
        <v>39</v>
      </c>
      <c r="BC25" s="43"/>
      <c r="BD25" s="43"/>
      <c r="BE25" s="43"/>
      <c r="BF25" s="43"/>
      <c r="BG25" s="43"/>
      <c r="BH25" s="43"/>
      <c r="BI25" s="43"/>
    </row>
    <row r="26" s="44" customFormat="true" ht="15.75" hidden="false" customHeight="true" outlineLevel="0" collapsed="false">
      <c r="B26" s="42"/>
      <c r="C26" s="42"/>
      <c r="D26" s="38"/>
      <c r="E26" s="38"/>
      <c r="F26" s="38"/>
      <c r="G26" s="38"/>
      <c r="H26" s="38"/>
      <c r="I26" s="38"/>
      <c r="J26" s="38"/>
      <c r="K26" s="45"/>
      <c r="L26" s="45"/>
      <c r="M26" s="45"/>
      <c r="N26" s="45"/>
      <c r="O26" s="45"/>
      <c r="P26" s="46"/>
      <c r="Q26" s="9"/>
      <c r="U26" s="9"/>
      <c r="V26" s="46"/>
      <c r="W26" s="9"/>
      <c r="X26" s="9"/>
      <c r="Y26" s="9"/>
      <c r="Z26" s="9"/>
      <c r="AA26" s="9"/>
      <c r="AB26" s="9"/>
      <c r="AC26" s="47"/>
      <c r="AD26" s="47"/>
      <c r="AE26" s="47"/>
      <c r="AF26" s="47"/>
      <c r="AG26" s="42"/>
      <c r="AH26" s="42"/>
      <c r="AJ26" s="42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</row>
    <row r="27" s="44" customFormat="true" ht="15.75" hidden="false" customHeight="true" outlineLevel="0" collapsed="false">
      <c r="P27" s="46"/>
      <c r="Q27" s="9"/>
      <c r="U27" s="9"/>
      <c r="V27" s="46"/>
      <c r="W27" s="9"/>
      <c r="X27" s="9"/>
      <c r="Y27" s="9"/>
      <c r="Z27" s="9"/>
      <c r="AA27" s="9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</row>
    <row r="28" customFormat="false" ht="15.75" hidden="false" customHeight="true" outlineLevel="0" collapsed="false">
      <c r="A28" s="48" t="s">
        <v>40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</row>
    <row r="29" s="49" customFormat="true" ht="15.75" hidden="false" customHeight="true" outlineLevel="0" collapsed="false">
      <c r="C29" s="50" t="s">
        <v>41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</row>
    <row r="30" s="44" customFormat="true" ht="15.75" hidden="false" customHeight="true" outlineLevel="0" collapsed="false">
      <c r="C30" s="51" t="s">
        <v>42</v>
      </c>
      <c r="D30" s="51"/>
      <c r="E30" s="52" t="s">
        <v>43</v>
      </c>
      <c r="F30" s="52"/>
      <c r="G30" s="52"/>
      <c r="H30" s="52"/>
      <c r="I30" s="52"/>
      <c r="J30" s="52"/>
      <c r="K30" s="52" t="s">
        <v>44</v>
      </c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 t="s">
        <v>45</v>
      </c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 t="s">
        <v>46</v>
      </c>
      <c r="AT30" s="52"/>
      <c r="AU30" s="52"/>
      <c r="AV30" s="52"/>
      <c r="AW30" s="52"/>
      <c r="AX30" s="52"/>
      <c r="AY30" s="52"/>
      <c r="AZ30" s="52"/>
      <c r="BA30" s="17" t="s">
        <v>47</v>
      </c>
      <c r="BB30" s="17"/>
      <c r="BC30" s="17"/>
      <c r="BD30" s="17"/>
      <c r="BE30" s="17"/>
      <c r="BF30" s="17"/>
    </row>
    <row r="31" s="44" customFormat="true" ht="15.75" hidden="false" customHeight="true" outlineLevel="0" collapsed="false">
      <c r="C31" s="51"/>
      <c r="D31" s="51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17"/>
      <c r="BB31" s="17"/>
      <c r="BC31" s="17"/>
      <c r="BD31" s="17"/>
      <c r="BE31" s="17"/>
      <c r="BF31" s="17"/>
    </row>
    <row r="32" s="44" customFormat="true" ht="15.75" hidden="false" customHeight="true" outlineLevel="0" collapsed="false">
      <c r="C32" s="51"/>
      <c r="D32" s="51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27" t="s">
        <v>48</v>
      </c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 t="s">
        <v>49</v>
      </c>
      <c r="AT32" s="27"/>
      <c r="AU32" s="27"/>
      <c r="AV32" s="27"/>
      <c r="AW32" s="27" t="s">
        <v>50</v>
      </c>
      <c r="AX32" s="27"/>
      <c r="AY32" s="27"/>
      <c r="AZ32" s="27"/>
      <c r="BA32" s="17"/>
      <c r="BB32" s="17"/>
      <c r="BC32" s="17"/>
      <c r="BD32" s="17"/>
      <c r="BE32" s="17"/>
      <c r="BF32" s="17"/>
    </row>
    <row r="33" s="44" customFormat="true" ht="15.75" hidden="false" customHeight="true" outlineLevel="0" collapsed="false">
      <c r="C33" s="51"/>
      <c r="D33" s="51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17"/>
      <c r="BB33" s="17"/>
      <c r="BC33" s="17"/>
      <c r="BD33" s="17"/>
      <c r="BE33" s="17"/>
      <c r="BF33" s="17"/>
    </row>
    <row r="34" s="44" customFormat="true" ht="15.75" hidden="false" customHeight="true" outlineLevel="0" collapsed="false">
      <c r="C34" s="51"/>
      <c r="D34" s="51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26" t="s">
        <v>51</v>
      </c>
      <c r="AH34" s="26"/>
      <c r="AI34" s="26"/>
      <c r="AJ34" s="26"/>
      <c r="AK34" s="26" t="s">
        <v>52</v>
      </c>
      <c r="AL34" s="26"/>
      <c r="AM34" s="26"/>
      <c r="AN34" s="26"/>
      <c r="AO34" s="26" t="s">
        <v>53</v>
      </c>
      <c r="AP34" s="26"/>
      <c r="AQ34" s="26"/>
      <c r="AR34" s="26"/>
      <c r="AS34" s="27"/>
      <c r="AT34" s="27"/>
      <c r="AU34" s="27"/>
      <c r="AV34" s="27"/>
      <c r="AW34" s="27"/>
      <c r="AX34" s="27"/>
      <c r="AY34" s="27"/>
      <c r="AZ34" s="27"/>
      <c r="BA34" s="17"/>
      <c r="BB34" s="17"/>
      <c r="BC34" s="17"/>
      <c r="BD34" s="17"/>
      <c r="BE34" s="17"/>
      <c r="BF34" s="17"/>
    </row>
    <row r="35" s="44" customFormat="true" ht="15.75" hidden="false" customHeight="true" outlineLevel="0" collapsed="false">
      <c r="C35" s="51"/>
      <c r="D35" s="51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7" t="s">
        <v>54</v>
      </c>
      <c r="AT35" s="27"/>
      <c r="AU35" s="27"/>
      <c r="AV35" s="27"/>
      <c r="AW35" s="27"/>
      <c r="AX35" s="27"/>
      <c r="AY35" s="27"/>
      <c r="AZ35" s="27"/>
      <c r="BA35" s="17"/>
      <c r="BB35" s="17"/>
      <c r="BC35" s="17"/>
      <c r="BD35" s="17"/>
      <c r="BE35" s="17"/>
      <c r="BF35" s="17"/>
    </row>
    <row r="36" s="44" customFormat="true" ht="15.75" hidden="false" customHeight="true" outlineLevel="0" collapsed="false">
      <c r="C36" s="51"/>
      <c r="D36" s="51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7"/>
      <c r="AT36" s="27"/>
      <c r="AU36" s="27"/>
      <c r="AV36" s="27"/>
      <c r="AW36" s="27"/>
      <c r="AX36" s="27"/>
      <c r="AY36" s="27"/>
      <c r="AZ36" s="27"/>
      <c r="BA36" s="17"/>
      <c r="BB36" s="17"/>
      <c r="BC36" s="17"/>
      <c r="BD36" s="17"/>
      <c r="BE36" s="17"/>
      <c r="BF36" s="17"/>
    </row>
    <row r="37" s="49" customFormat="true" ht="15.75" hidden="false" customHeight="true" outlineLevel="0" collapsed="false">
      <c r="C37" s="53" t="n">
        <v>1</v>
      </c>
      <c r="D37" s="53"/>
      <c r="E37" s="54" t="n">
        <v>2</v>
      </c>
      <c r="F37" s="54"/>
      <c r="G37" s="54"/>
      <c r="H37" s="54"/>
      <c r="I37" s="54"/>
      <c r="J37" s="54"/>
      <c r="K37" s="55" t="n">
        <v>3</v>
      </c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6" t="n">
        <v>4</v>
      </c>
      <c r="AH37" s="56"/>
      <c r="AI37" s="56"/>
      <c r="AJ37" s="56"/>
      <c r="AK37" s="54" t="n">
        <v>5</v>
      </c>
      <c r="AL37" s="54"/>
      <c r="AM37" s="54"/>
      <c r="AN37" s="54"/>
      <c r="AO37" s="54" t="n">
        <v>6</v>
      </c>
      <c r="AP37" s="54"/>
      <c r="AQ37" s="54"/>
      <c r="AR37" s="54"/>
      <c r="AS37" s="57" t="n">
        <v>7</v>
      </c>
      <c r="AT37" s="57"/>
      <c r="AU37" s="57"/>
      <c r="AV37" s="57"/>
      <c r="AW37" s="57" t="n">
        <v>8</v>
      </c>
      <c r="AX37" s="57"/>
      <c r="AY37" s="57"/>
      <c r="AZ37" s="57"/>
      <c r="BA37" s="58" t="n">
        <v>9</v>
      </c>
      <c r="BB37" s="58"/>
      <c r="BC37" s="58"/>
      <c r="BD37" s="58"/>
      <c r="BE37" s="58"/>
      <c r="BF37" s="58"/>
    </row>
    <row r="38" s="44" customFormat="true" ht="15.75" hidden="false" customHeight="true" outlineLevel="0" collapsed="false">
      <c r="C38" s="51"/>
      <c r="D38" s="51"/>
      <c r="E38" s="52"/>
      <c r="F38" s="52"/>
      <c r="G38" s="52"/>
      <c r="H38" s="52"/>
      <c r="I38" s="52"/>
      <c r="J38" s="52"/>
      <c r="K38" s="59" t="s">
        <v>55</v>
      </c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60" t="n">
        <f aca="false">+AG39+AG40+AG41+AG42+AG43+AG44</f>
        <v>900</v>
      </c>
      <c r="AH38" s="60"/>
      <c r="AI38" s="60"/>
      <c r="AJ38" s="60"/>
      <c r="AK38" s="60" t="n">
        <f aca="false">+AK39+AK40+AK41+AK42+AK43+AK44</f>
        <v>360</v>
      </c>
      <c r="AL38" s="60"/>
      <c r="AM38" s="60"/>
      <c r="AN38" s="60"/>
      <c r="AO38" s="60" t="n">
        <f aca="false">+AO39+AO40+AO41+AO42+AO43+AO44</f>
        <v>540</v>
      </c>
      <c r="AP38" s="60"/>
      <c r="AQ38" s="60"/>
      <c r="AR38" s="60"/>
      <c r="AS38" s="60" t="n">
        <f aca="false">+AS39+AS40+AS41+AS42+AS43+AS44</f>
        <v>20</v>
      </c>
      <c r="AT38" s="60"/>
      <c r="AU38" s="60"/>
      <c r="AV38" s="60"/>
      <c r="AW38" s="60" t="n">
        <f aca="false">+AW39+AW40+AW41+AW42+AW43+AW44</f>
        <v>10</v>
      </c>
      <c r="AX38" s="60"/>
      <c r="AY38" s="60"/>
      <c r="AZ38" s="60"/>
      <c r="BA38" s="52" t="n">
        <f aca="false">+BA39+BA40+BA41+BA42+BA43+BA44</f>
        <v>30</v>
      </c>
      <c r="BB38" s="52"/>
      <c r="BC38" s="52"/>
      <c r="BD38" s="52"/>
      <c r="BE38" s="52"/>
      <c r="BF38" s="52"/>
    </row>
    <row r="39" s="44" customFormat="true" ht="15.75" hidden="false" customHeight="true" outlineLevel="0" collapsed="false">
      <c r="C39" s="28" t="n">
        <v>1</v>
      </c>
      <c r="D39" s="28"/>
      <c r="E39" s="61" t="s">
        <v>56</v>
      </c>
      <c r="F39" s="61"/>
      <c r="G39" s="61"/>
      <c r="H39" s="61"/>
      <c r="I39" s="61"/>
      <c r="J39" s="61"/>
      <c r="K39" s="62" t="s">
        <v>57</v>
      </c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3" t="n">
        <f aca="false">AK39+AO39</f>
        <v>150</v>
      </c>
      <c r="AH39" s="63"/>
      <c r="AI39" s="63"/>
      <c r="AJ39" s="63"/>
      <c r="AK39" s="63" t="n">
        <v>60</v>
      </c>
      <c r="AL39" s="63"/>
      <c r="AM39" s="63"/>
      <c r="AN39" s="63"/>
      <c r="AO39" s="63" t="n">
        <v>90</v>
      </c>
      <c r="AP39" s="63"/>
      <c r="AQ39" s="63"/>
      <c r="AR39" s="63"/>
      <c r="AS39" s="27" t="n">
        <v>5</v>
      </c>
      <c r="AT39" s="27"/>
      <c r="AU39" s="27"/>
      <c r="AV39" s="27"/>
      <c r="AW39" s="27"/>
      <c r="AX39" s="27"/>
      <c r="AY39" s="27"/>
      <c r="AZ39" s="27"/>
      <c r="BA39" s="64" t="n">
        <f aca="false">+AW39+AS39</f>
        <v>5</v>
      </c>
      <c r="BB39" s="64"/>
      <c r="BC39" s="64"/>
      <c r="BD39" s="64"/>
      <c r="BE39" s="64"/>
      <c r="BF39" s="64"/>
    </row>
    <row r="40" s="44" customFormat="true" ht="17.25" hidden="false" customHeight="true" outlineLevel="0" collapsed="false">
      <c r="C40" s="28" t="n">
        <v>2</v>
      </c>
      <c r="D40" s="28"/>
      <c r="E40" s="62" t="s">
        <v>58</v>
      </c>
      <c r="F40" s="62"/>
      <c r="G40" s="62"/>
      <c r="H40" s="62"/>
      <c r="I40" s="62"/>
      <c r="J40" s="62"/>
      <c r="K40" s="62" t="s">
        <v>59</v>
      </c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3" t="n">
        <f aca="false">AK40+AO40</f>
        <v>150</v>
      </c>
      <c r="AH40" s="63"/>
      <c r="AI40" s="63"/>
      <c r="AJ40" s="63"/>
      <c r="AK40" s="63" t="n">
        <v>60</v>
      </c>
      <c r="AL40" s="63"/>
      <c r="AM40" s="63"/>
      <c r="AN40" s="63"/>
      <c r="AO40" s="63" t="n">
        <v>90</v>
      </c>
      <c r="AP40" s="63"/>
      <c r="AQ40" s="63"/>
      <c r="AR40" s="63"/>
      <c r="AS40" s="63" t="n">
        <v>5</v>
      </c>
      <c r="AT40" s="63"/>
      <c r="AU40" s="63"/>
      <c r="AV40" s="63"/>
      <c r="AW40" s="27"/>
      <c r="AX40" s="27"/>
      <c r="AY40" s="27"/>
      <c r="AZ40" s="27"/>
      <c r="BA40" s="64" t="n">
        <f aca="false">+AW40+AS40</f>
        <v>5</v>
      </c>
      <c r="BB40" s="64"/>
      <c r="BC40" s="64"/>
      <c r="BD40" s="64"/>
      <c r="BE40" s="64"/>
      <c r="BF40" s="64"/>
    </row>
    <row r="41" s="44" customFormat="true" ht="15.75" hidden="false" customHeight="true" outlineLevel="0" collapsed="false">
      <c r="C41" s="28" t="n">
        <v>3</v>
      </c>
      <c r="D41" s="28"/>
      <c r="E41" s="61" t="s">
        <v>60</v>
      </c>
      <c r="F41" s="61"/>
      <c r="G41" s="61"/>
      <c r="H41" s="61"/>
      <c r="I41" s="61"/>
      <c r="J41" s="61"/>
      <c r="K41" s="62" t="s">
        <v>61</v>
      </c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3" t="n">
        <f aca="false">AK41+AO41</f>
        <v>150</v>
      </c>
      <c r="AH41" s="63"/>
      <c r="AI41" s="63"/>
      <c r="AJ41" s="63"/>
      <c r="AK41" s="63" t="n">
        <v>60</v>
      </c>
      <c r="AL41" s="63"/>
      <c r="AM41" s="63"/>
      <c r="AN41" s="63"/>
      <c r="AO41" s="63" t="n">
        <v>90</v>
      </c>
      <c r="AP41" s="63"/>
      <c r="AQ41" s="63"/>
      <c r="AR41" s="63"/>
      <c r="AS41" s="27" t="n">
        <v>5</v>
      </c>
      <c r="AT41" s="27"/>
      <c r="AU41" s="27"/>
      <c r="AV41" s="27"/>
      <c r="AW41" s="27"/>
      <c r="AX41" s="27"/>
      <c r="AY41" s="27"/>
      <c r="AZ41" s="27"/>
      <c r="BA41" s="64" t="n">
        <f aca="false">+AW41+AS41</f>
        <v>5</v>
      </c>
      <c r="BB41" s="64"/>
      <c r="BC41" s="64"/>
      <c r="BD41" s="64"/>
      <c r="BE41" s="64"/>
      <c r="BF41" s="64"/>
    </row>
    <row r="42" s="44" customFormat="true" ht="15.75" hidden="false" customHeight="true" outlineLevel="0" collapsed="false">
      <c r="C42" s="28" t="n">
        <v>4</v>
      </c>
      <c r="D42" s="28"/>
      <c r="E42" s="61" t="s">
        <v>62</v>
      </c>
      <c r="F42" s="61"/>
      <c r="G42" s="61"/>
      <c r="H42" s="61"/>
      <c r="I42" s="61"/>
      <c r="J42" s="61"/>
      <c r="K42" s="62" t="s">
        <v>63</v>
      </c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  <c r="AD42" s="62"/>
      <c r="AE42" s="62"/>
      <c r="AF42" s="62"/>
      <c r="AG42" s="27" t="n">
        <f aca="false">AK42+AO42</f>
        <v>150</v>
      </c>
      <c r="AH42" s="27"/>
      <c r="AI42" s="27"/>
      <c r="AJ42" s="27"/>
      <c r="AK42" s="63" t="n">
        <v>60</v>
      </c>
      <c r="AL42" s="63"/>
      <c r="AM42" s="63"/>
      <c r="AN42" s="63"/>
      <c r="AO42" s="63" t="n">
        <v>90</v>
      </c>
      <c r="AP42" s="63"/>
      <c r="AQ42" s="63"/>
      <c r="AR42" s="63"/>
      <c r="AS42" s="27" t="n">
        <v>5</v>
      </c>
      <c r="AT42" s="27"/>
      <c r="AU42" s="27"/>
      <c r="AV42" s="27"/>
      <c r="AW42" s="27"/>
      <c r="AX42" s="27"/>
      <c r="AY42" s="27"/>
      <c r="AZ42" s="27"/>
      <c r="BA42" s="64" t="n">
        <f aca="false">+AW42+AS42</f>
        <v>5</v>
      </c>
      <c r="BB42" s="64"/>
      <c r="BC42" s="64"/>
      <c r="BD42" s="64"/>
      <c r="BE42" s="64"/>
      <c r="BF42" s="64"/>
    </row>
    <row r="43" s="44" customFormat="true" ht="15.75" hidden="false" customHeight="true" outlineLevel="0" collapsed="false">
      <c r="C43" s="28" t="n">
        <v>5</v>
      </c>
      <c r="D43" s="28"/>
      <c r="E43" s="61" t="s">
        <v>64</v>
      </c>
      <c r="F43" s="61"/>
      <c r="G43" s="61"/>
      <c r="H43" s="61"/>
      <c r="I43" s="61"/>
      <c r="J43" s="61"/>
      <c r="K43" s="62" t="s">
        <v>65</v>
      </c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3" t="n">
        <f aca="false">AK43+AO43</f>
        <v>150</v>
      </c>
      <c r="AH43" s="63"/>
      <c r="AI43" s="63"/>
      <c r="AJ43" s="63"/>
      <c r="AK43" s="63" t="n">
        <v>60</v>
      </c>
      <c r="AL43" s="63"/>
      <c r="AM43" s="63"/>
      <c r="AN43" s="63"/>
      <c r="AO43" s="63" t="n">
        <v>90</v>
      </c>
      <c r="AP43" s="63"/>
      <c r="AQ43" s="63"/>
      <c r="AR43" s="63"/>
      <c r="AS43" s="63"/>
      <c r="AT43" s="63"/>
      <c r="AU43" s="63"/>
      <c r="AV43" s="63"/>
      <c r="AW43" s="27" t="n">
        <v>5</v>
      </c>
      <c r="AX43" s="27"/>
      <c r="AY43" s="27"/>
      <c r="AZ43" s="27"/>
      <c r="BA43" s="64" t="n">
        <f aca="false">+AW43+AS43</f>
        <v>5</v>
      </c>
      <c r="BB43" s="64"/>
      <c r="BC43" s="64"/>
      <c r="BD43" s="64"/>
      <c r="BE43" s="64"/>
      <c r="BF43" s="64"/>
    </row>
    <row r="44" s="9" customFormat="true" ht="15.75" hidden="false" customHeight="true" outlineLevel="0" collapsed="false">
      <c r="C44" s="28" t="n">
        <v>6</v>
      </c>
      <c r="D44" s="28"/>
      <c r="E44" s="61" t="s">
        <v>66</v>
      </c>
      <c r="F44" s="61"/>
      <c r="G44" s="61"/>
      <c r="H44" s="61"/>
      <c r="I44" s="61"/>
      <c r="J44" s="61"/>
      <c r="K44" s="62" t="s">
        <v>67</v>
      </c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27" t="n">
        <f aca="false">AK44+AO44</f>
        <v>150</v>
      </c>
      <c r="AH44" s="27"/>
      <c r="AI44" s="27"/>
      <c r="AJ44" s="27"/>
      <c r="AK44" s="63" t="n">
        <v>60</v>
      </c>
      <c r="AL44" s="63"/>
      <c r="AM44" s="63"/>
      <c r="AN44" s="63"/>
      <c r="AO44" s="63" t="n">
        <v>90</v>
      </c>
      <c r="AP44" s="63"/>
      <c r="AQ44" s="63"/>
      <c r="AR44" s="63"/>
      <c r="AS44" s="27"/>
      <c r="AT44" s="27"/>
      <c r="AU44" s="27"/>
      <c r="AV44" s="27"/>
      <c r="AW44" s="27" t="n">
        <v>5</v>
      </c>
      <c r="AX44" s="27"/>
      <c r="AY44" s="27"/>
      <c r="AZ44" s="27"/>
      <c r="BA44" s="64" t="n">
        <f aca="false">+AW44+AS44</f>
        <v>5</v>
      </c>
      <c r="BB44" s="64"/>
      <c r="BC44" s="64"/>
      <c r="BD44" s="64"/>
      <c r="BE44" s="64"/>
      <c r="BF44" s="64"/>
    </row>
    <row r="45" s="44" customFormat="true" ht="15.75" hidden="false" customHeight="true" outlineLevel="0" collapsed="false">
      <c r="C45" s="28"/>
      <c r="D45" s="28"/>
      <c r="E45" s="61"/>
      <c r="F45" s="61"/>
      <c r="G45" s="61"/>
      <c r="H45" s="61"/>
      <c r="I45" s="61"/>
      <c r="J45" s="61"/>
      <c r="K45" s="65" t="s">
        <v>68</v>
      </c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25" t="n">
        <f aca="false">+BA45*30</f>
        <v>300</v>
      </c>
      <c r="AH45" s="25"/>
      <c r="AI45" s="25"/>
      <c r="AJ45" s="25"/>
      <c r="AK45" s="66" t="n">
        <v>120</v>
      </c>
      <c r="AL45" s="66"/>
      <c r="AM45" s="66"/>
      <c r="AN45" s="66"/>
      <c r="AO45" s="66" t="n">
        <f aca="false">+AG45-AK45</f>
        <v>180</v>
      </c>
      <c r="AP45" s="66"/>
      <c r="AQ45" s="66"/>
      <c r="AR45" s="66"/>
      <c r="AS45" s="66"/>
      <c r="AT45" s="66"/>
      <c r="AU45" s="66"/>
      <c r="AV45" s="66"/>
      <c r="AW45" s="25" t="n">
        <v>10</v>
      </c>
      <c r="AX45" s="25"/>
      <c r="AY45" s="25"/>
      <c r="AZ45" s="25"/>
      <c r="BA45" s="64" t="n">
        <f aca="false">+AW45+AS45</f>
        <v>10</v>
      </c>
      <c r="BB45" s="64"/>
      <c r="BC45" s="64"/>
      <c r="BD45" s="64"/>
      <c r="BE45" s="64"/>
      <c r="BF45" s="64"/>
    </row>
    <row r="46" s="44" customFormat="true" ht="15.75" hidden="false" customHeight="true" outlineLevel="0" collapsed="false">
      <c r="C46" s="28" t="n">
        <v>1</v>
      </c>
      <c r="D46" s="28"/>
      <c r="E46" s="61" t="s">
        <v>69</v>
      </c>
      <c r="F46" s="61"/>
      <c r="G46" s="61"/>
      <c r="H46" s="61"/>
      <c r="I46" s="61"/>
      <c r="J46" s="61"/>
      <c r="K46" s="62" t="s">
        <v>70</v>
      </c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27" t="n">
        <f aca="false">+BA46*30</f>
        <v>150</v>
      </c>
      <c r="AH46" s="27"/>
      <c r="AI46" s="27"/>
      <c r="AJ46" s="27"/>
      <c r="AK46" s="63" t="n">
        <v>60</v>
      </c>
      <c r="AL46" s="63"/>
      <c r="AM46" s="63"/>
      <c r="AN46" s="63"/>
      <c r="AO46" s="63" t="n">
        <f aca="false">+AG46-AK46</f>
        <v>90</v>
      </c>
      <c r="AP46" s="63"/>
      <c r="AQ46" s="63"/>
      <c r="AR46" s="63"/>
      <c r="AS46" s="27"/>
      <c r="AT46" s="27"/>
      <c r="AU46" s="27"/>
      <c r="AV46" s="27"/>
      <c r="AW46" s="27" t="n">
        <v>5</v>
      </c>
      <c r="AX46" s="27"/>
      <c r="AY46" s="27"/>
      <c r="AZ46" s="27"/>
      <c r="BA46" s="64" t="n">
        <v>5</v>
      </c>
      <c r="BB46" s="64"/>
      <c r="BC46" s="64"/>
      <c r="BD46" s="64"/>
      <c r="BE46" s="64"/>
      <c r="BF46" s="64"/>
    </row>
    <row r="47" s="44" customFormat="true" ht="15.75" hidden="false" customHeight="true" outlineLevel="0" collapsed="false">
      <c r="C47" s="28" t="n">
        <v>2</v>
      </c>
      <c r="D47" s="28"/>
      <c r="E47" s="61" t="s">
        <v>71</v>
      </c>
      <c r="F47" s="61"/>
      <c r="G47" s="61"/>
      <c r="H47" s="61"/>
      <c r="I47" s="61"/>
      <c r="J47" s="61"/>
      <c r="K47" s="62" t="s">
        <v>72</v>
      </c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27" t="n">
        <f aca="false">+BA47*30</f>
        <v>150</v>
      </c>
      <c r="AH47" s="27"/>
      <c r="AI47" s="27"/>
      <c r="AJ47" s="27"/>
      <c r="AK47" s="63" t="n">
        <v>60</v>
      </c>
      <c r="AL47" s="63"/>
      <c r="AM47" s="63"/>
      <c r="AN47" s="63"/>
      <c r="AO47" s="63" t="n">
        <f aca="false">+AG47-AK47</f>
        <v>90</v>
      </c>
      <c r="AP47" s="63"/>
      <c r="AQ47" s="63"/>
      <c r="AR47" s="63"/>
      <c r="AS47" s="27"/>
      <c r="AT47" s="27"/>
      <c r="AU47" s="27"/>
      <c r="AV47" s="27"/>
      <c r="AW47" s="27" t="n">
        <v>5</v>
      </c>
      <c r="AX47" s="27"/>
      <c r="AY47" s="27"/>
      <c r="AZ47" s="27"/>
      <c r="BA47" s="64" t="n">
        <v>5</v>
      </c>
      <c r="BB47" s="64"/>
      <c r="BC47" s="64"/>
      <c r="BD47" s="64"/>
      <c r="BE47" s="64"/>
      <c r="BF47" s="64"/>
    </row>
    <row r="48" s="44" customFormat="true" ht="15.75" hidden="false" customHeight="true" outlineLevel="0" collapsed="false">
      <c r="C48" s="28" t="n">
        <v>3</v>
      </c>
      <c r="D48" s="28"/>
      <c r="E48" s="61" t="s">
        <v>73</v>
      </c>
      <c r="F48" s="61"/>
      <c r="G48" s="61"/>
      <c r="H48" s="61"/>
      <c r="I48" s="61"/>
      <c r="J48" s="61"/>
      <c r="K48" s="62" t="s">
        <v>74</v>
      </c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27" t="n">
        <f aca="false">+BA48*30</f>
        <v>150</v>
      </c>
      <c r="AH48" s="27"/>
      <c r="AI48" s="27"/>
      <c r="AJ48" s="27"/>
      <c r="AK48" s="63" t="n">
        <v>60</v>
      </c>
      <c r="AL48" s="63"/>
      <c r="AM48" s="63"/>
      <c r="AN48" s="63"/>
      <c r="AO48" s="63" t="n">
        <f aca="false">+AG48-AK48</f>
        <v>90</v>
      </c>
      <c r="AP48" s="63"/>
      <c r="AQ48" s="63"/>
      <c r="AR48" s="63"/>
      <c r="AS48" s="27"/>
      <c r="AT48" s="27"/>
      <c r="AU48" s="27"/>
      <c r="AV48" s="27"/>
      <c r="AW48" s="27" t="n">
        <v>5</v>
      </c>
      <c r="AX48" s="27"/>
      <c r="AY48" s="27"/>
      <c r="AZ48" s="27"/>
      <c r="BA48" s="64" t="n">
        <v>5</v>
      </c>
      <c r="BB48" s="64"/>
      <c r="BC48" s="64"/>
      <c r="BD48" s="64"/>
      <c r="BE48" s="64"/>
      <c r="BF48" s="64"/>
    </row>
    <row r="49" s="44" customFormat="true" ht="15.75" hidden="false" customHeight="true" outlineLevel="0" collapsed="false">
      <c r="A49" s="49"/>
      <c r="B49" s="49"/>
      <c r="C49" s="28" t="n">
        <v>4</v>
      </c>
      <c r="D49" s="28"/>
      <c r="E49" s="61" t="s">
        <v>75</v>
      </c>
      <c r="F49" s="61"/>
      <c r="G49" s="61"/>
      <c r="H49" s="61"/>
      <c r="I49" s="61"/>
      <c r="J49" s="61"/>
      <c r="K49" s="62" t="s">
        <v>76</v>
      </c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27" t="n">
        <f aca="false">+BA49*30</f>
        <v>150</v>
      </c>
      <c r="AH49" s="27"/>
      <c r="AI49" s="27"/>
      <c r="AJ49" s="27"/>
      <c r="AK49" s="63" t="n">
        <v>60</v>
      </c>
      <c r="AL49" s="63"/>
      <c r="AM49" s="63"/>
      <c r="AN49" s="63"/>
      <c r="AO49" s="63" t="n">
        <f aca="false">+AG49-AK49</f>
        <v>90</v>
      </c>
      <c r="AP49" s="63"/>
      <c r="AQ49" s="63"/>
      <c r="AR49" s="63"/>
      <c r="AS49" s="27"/>
      <c r="AT49" s="27"/>
      <c r="AU49" s="27"/>
      <c r="AV49" s="27"/>
      <c r="AW49" s="27" t="n">
        <v>5</v>
      </c>
      <c r="AX49" s="27"/>
      <c r="AY49" s="27"/>
      <c r="AZ49" s="27"/>
      <c r="BA49" s="64" t="n">
        <v>5</v>
      </c>
      <c r="BB49" s="64"/>
      <c r="BC49" s="64"/>
      <c r="BD49" s="64"/>
      <c r="BE49" s="64"/>
      <c r="BF49" s="64"/>
    </row>
    <row r="50" s="44" customFormat="true" ht="15.75" hidden="false" customHeight="true" outlineLevel="0" collapsed="false">
      <c r="C50" s="28" t="n">
        <v>5</v>
      </c>
      <c r="D50" s="28"/>
      <c r="E50" s="61" t="s">
        <v>77</v>
      </c>
      <c r="F50" s="61"/>
      <c r="G50" s="61"/>
      <c r="H50" s="61"/>
      <c r="I50" s="61"/>
      <c r="J50" s="61"/>
      <c r="K50" s="67" t="s">
        <v>78</v>
      </c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27" t="n">
        <f aca="false">+BA50*30</f>
        <v>150</v>
      </c>
      <c r="AH50" s="27"/>
      <c r="AI50" s="27"/>
      <c r="AJ50" s="27"/>
      <c r="AK50" s="63" t="n">
        <v>60</v>
      </c>
      <c r="AL50" s="63"/>
      <c r="AM50" s="63"/>
      <c r="AN50" s="63"/>
      <c r="AO50" s="63" t="n">
        <f aca="false">+AG50-AK50</f>
        <v>90</v>
      </c>
      <c r="AP50" s="63"/>
      <c r="AQ50" s="63"/>
      <c r="AR50" s="63"/>
      <c r="AS50" s="27"/>
      <c r="AT50" s="27"/>
      <c r="AU50" s="27"/>
      <c r="AV50" s="27"/>
      <c r="AW50" s="27" t="n">
        <v>5</v>
      </c>
      <c r="AX50" s="27"/>
      <c r="AY50" s="27"/>
      <c r="AZ50" s="27"/>
      <c r="BA50" s="64" t="n">
        <v>5</v>
      </c>
      <c r="BB50" s="64"/>
      <c r="BC50" s="64"/>
      <c r="BD50" s="64"/>
      <c r="BE50" s="64"/>
      <c r="BF50" s="64"/>
    </row>
    <row r="51" s="44" customFormat="true" ht="15.75" hidden="false" customHeight="true" outlineLevel="0" collapsed="false">
      <c r="C51" s="28"/>
      <c r="D51" s="28"/>
      <c r="E51" s="68"/>
      <c r="F51" s="68"/>
      <c r="G51" s="68"/>
      <c r="H51" s="68"/>
      <c r="I51" s="68"/>
      <c r="J51" s="68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27"/>
      <c r="AH51" s="27"/>
      <c r="AI51" s="27"/>
      <c r="AJ51" s="27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25"/>
      <c r="AX51" s="25"/>
      <c r="AY51" s="25"/>
      <c r="AZ51" s="25"/>
      <c r="BA51" s="70"/>
      <c r="BB51" s="70"/>
      <c r="BC51" s="70"/>
      <c r="BD51" s="70"/>
      <c r="BE51" s="70"/>
      <c r="BF51" s="70"/>
    </row>
    <row r="52" s="44" customFormat="true" ht="15.75" hidden="false" customHeight="true" outlineLevel="0" collapsed="false">
      <c r="C52" s="71"/>
      <c r="D52" s="71"/>
      <c r="E52" s="72"/>
      <c r="F52" s="72"/>
      <c r="G52" s="72"/>
      <c r="H52" s="72"/>
      <c r="I52" s="72"/>
      <c r="J52" s="72"/>
      <c r="K52" s="73" t="s">
        <v>79</v>
      </c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4" t="n">
        <f aca="false">+AG45+AG38</f>
        <v>1200</v>
      </c>
      <c r="AH52" s="74"/>
      <c r="AI52" s="74"/>
      <c r="AJ52" s="74"/>
      <c r="AK52" s="74" t="n">
        <f aca="false">+AK45+AK38</f>
        <v>480</v>
      </c>
      <c r="AL52" s="74"/>
      <c r="AM52" s="74"/>
      <c r="AN52" s="74"/>
      <c r="AO52" s="74" t="n">
        <f aca="false">+AO45+AO38</f>
        <v>720</v>
      </c>
      <c r="AP52" s="74"/>
      <c r="AQ52" s="74"/>
      <c r="AR52" s="74"/>
      <c r="AS52" s="74" t="n">
        <f aca="false">+AS45+AS38</f>
        <v>20</v>
      </c>
      <c r="AT52" s="74"/>
      <c r="AU52" s="74"/>
      <c r="AV52" s="74"/>
      <c r="AW52" s="74" t="n">
        <f aca="false">+AW45+AW38</f>
        <v>20</v>
      </c>
      <c r="AX52" s="74"/>
      <c r="AY52" s="74"/>
      <c r="AZ52" s="74"/>
      <c r="BA52" s="72" t="n">
        <f aca="false">+BA45+BA38</f>
        <v>40</v>
      </c>
      <c r="BB52" s="72"/>
      <c r="BC52" s="72"/>
      <c r="BD52" s="72"/>
      <c r="BE52" s="72"/>
      <c r="BF52" s="72"/>
    </row>
    <row r="53" s="44" customFormat="true" ht="15.75" hidden="false" customHeight="true" outlineLevel="0" collapsed="false">
      <c r="C53" s="75"/>
      <c r="D53" s="75"/>
      <c r="E53" s="76"/>
      <c r="F53" s="76"/>
      <c r="G53" s="76"/>
      <c r="H53" s="76"/>
      <c r="I53" s="76"/>
      <c r="J53" s="76"/>
      <c r="K53" s="77" t="s">
        <v>80</v>
      </c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8" t="n">
        <f aca="false">+BA53*30</f>
        <v>600</v>
      </c>
      <c r="AH53" s="78"/>
      <c r="AI53" s="78"/>
      <c r="AJ53" s="78"/>
      <c r="AK53" s="78" t="n">
        <f aca="false">+AK54+AK55</f>
        <v>0</v>
      </c>
      <c r="AL53" s="78"/>
      <c r="AM53" s="78"/>
      <c r="AN53" s="78"/>
      <c r="AO53" s="78" t="n">
        <f aca="false">+AG53</f>
        <v>600</v>
      </c>
      <c r="AP53" s="78"/>
      <c r="AQ53" s="78"/>
      <c r="AR53" s="78"/>
      <c r="AS53" s="78" t="n">
        <f aca="false">+AS54+AS55</f>
        <v>10</v>
      </c>
      <c r="AT53" s="78"/>
      <c r="AU53" s="78"/>
      <c r="AV53" s="78"/>
      <c r="AW53" s="78" t="n">
        <f aca="false">+AW54+AW55</f>
        <v>10</v>
      </c>
      <c r="AX53" s="78"/>
      <c r="AY53" s="78"/>
      <c r="AZ53" s="78"/>
      <c r="BA53" s="78" t="n">
        <f aca="false">+BA54+BA55</f>
        <v>20</v>
      </c>
      <c r="BB53" s="78"/>
      <c r="BC53" s="78"/>
      <c r="BD53" s="78"/>
      <c r="BE53" s="78"/>
      <c r="BF53" s="78"/>
    </row>
    <row r="54" s="44" customFormat="true" ht="15.75" hidden="false" customHeight="true" outlineLevel="0" collapsed="false">
      <c r="C54" s="28" t="n">
        <v>1</v>
      </c>
      <c r="D54" s="28"/>
      <c r="E54" s="61"/>
      <c r="F54" s="61"/>
      <c r="G54" s="61"/>
      <c r="H54" s="61"/>
      <c r="I54" s="61"/>
      <c r="J54" s="61"/>
      <c r="K54" s="67" t="s">
        <v>81</v>
      </c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  <c r="AD54" s="67"/>
      <c r="AE54" s="67"/>
      <c r="AF54" s="67"/>
      <c r="AG54" s="27" t="n">
        <f aca="false">+BA54*30</f>
        <v>300</v>
      </c>
      <c r="AH54" s="27"/>
      <c r="AI54" s="27"/>
      <c r="AJ54" s="27"/>
      <c r="AK54" s="27"/>
      <c r="AL54" s="27"/>
      <c r="AM54" s="27"/>
      <c r="AN54" s="27"/>
      <c r="AO54" s="27" t="n">
        <f aca="false">+AG54</f>
        <v>300</v>
      </c>
      <c r="AP54" s="27"/>
      <c r="AQ54" s="27"/>
      <c r="AR54" s="27"/>
      <c r="AS54" s="27" t="n">
        <v>5</v>
      </c>
      <c r="AT54" s="27"/>
      <c r="AU54" s="27"/>
      <c r="AV54" s="27"/>
      <c r="AW54" s="27" t="n">
        <v>5</v>
      </c>
      <c r="AX54" s="27"/>
      <c r="AY54" s="27"/>
      <c r="AZ54" s="27"/>
      <c r="BA54" s="70" t="n">
        <f aca="false">+AW54+AS54</f>
        <v>10</v>
      </c>
      <c r="BB54" s="70"/>
      <c r="BC54" s="70"/>
      <c r="BD54" s="70"/>
      <c r="BE54" s="70"/>
      <c r="BF54" s="70"/>
    </row>
    <row r="55" s="44" customFormat="true" ht="15.75" hidden="false" customHeight="true" outlineLevel="0" collapsed="false">
      <c r="C55" s="28" t="n">
        <v>2</v>
      </c>
      <c r="D55" s="28"/>
      <c r="E55" s="79"/>
      <c r="F55" s="80"/>
      <c r="G55" s="80"/>
      <c r="H55" s="80"/>
      <c r="I55" s="80"/>
      <c r="J55" s="81"/>
      <c r="K55" s="67" t="s">
        <v>37</v>
      </c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27" t="n">
        <f aca="false">+BA55*30</f>
        <v>300</v>
      </c>
      <c r="AH55" s="27"/>
      <c r="AI55" s="27"/>
      <c r="AJ55" s="27"/>
      <c r="AK55" s="27"/>
      <c r="AL55" s="27"/>
      <c r="AM55" s="27"/>
      <c r="AN55" s="27"/>
      <c r="AO55" s="27" t="n">
        <f aca="false">+AG55</f>
        <v>300</v>
      </c>
      <c r="AP55" s="27"/>
      <c r="AQ55" s="27"/>
      <c r="AR55" s="27"/>
      <c r="AS55" s="27" t="n">
        <v>5</v>
      </c>
      <c r="AT55" s="27"/>
      <c r="AU55" s="27"/>
      <c r="AV55" s="27"/>
      <c r="AW55" s="27" t="n">
        <v>5</v>
      </c>
      <c r="AX55" s="27"/>
      <c r="AY55" s="27"/>
      <c r="AZ55" s="27"/>
      <c r="BA55" s="70" t="n">
        <f aca="false">+AW55+AS55</f>
        <v>10</v>
      </c>
      <c r="BB55" s="70"/>
      <c r="BC55" s="70"/>
      <c r="BD55" s="70"/>
      <c r="BE55" s="70"/>
      <c r="BF55" s="70"/>
    </row>
    <row r="56" s="44" customFormat="true" ht="15.75" hidden="false" customHeight="true" outlineLevel="0" collapsed="false">
      <c r="C56" s="82"/>
      <c r="D56" s="82"/>
      <c r="E56" s="83"/>
      <c r="F56" s="83"/>
      <c r="G56" s="83"/>
      <c r="H56" s="83"/>
      <c r="I56" s="83"/>
      <c r="J56" s="83"/>
      <c r="K56" s="73" t="s">
        <v>82</v>
      </c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4" t="n">
        <f aca="false">+AG53+AG52</f>
        <v>1800</v>
      </c>
      <c r="AH56" s="74"/>
      <c r="AI56" s="74"/>
      <c r="AJ56" s="74"/>
      <c r="AK56" s="74" t="n">
        <f aca="false">+AK53+AK52</f>
        <v>480</v>
      </c>
      <c r="AL56" s="74"/>
      <c r="AM56" s="74"/>
      <c r="AN56" s="74"/>
      <c r="AO56" s="74" t="n">
        <f aca="false">+AO53+AO52</f>
        <v>1320</v>
      </c>
      <c r="AP56" s="74"/>
      <c r="AQ56" s="74"/>
      <c r="AR56" s="74"/>
      <c r="AS56" s="74" t="n">
        <f aca="false">+AS53+AS52</f>
        <v>30</v>
      </c>
      <c r="AT56" s="74"/>
      <c r="AU56" s="74"/>
      <c r="AV56" s="74"/>
      <c r="AW56" s="74" t="n">
        <f aca="false">+AW53+AW52</f>
        <v>30</v>
      </c>
      <c r="AX56" s="74"/>
      <c r="AY56" s="74"/>
      <c r="AZ56" s="74"/>
      <c r="BA56" s="72" t="n">
        <f aca="false">AW56+AS56</f>
        <v>60</v>
      </c>
      <c r="BB56" s="72"/>
      <c r="BC56" s="72"/>
      <c r="BD56" s="72"/>
      <c r="BE56" s="72"/>
      <c r="BF56" s="72"/>
    </row>
    <row r="57" s="44" customFormat="true" ht="15.75" hidden="false" customHeight="true" outlineLevel="0" collapsed="false">
      <c r="A57" s="84"/>
      <c r="B57" s="84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85"/>
      <c r="Y57" s="85"/>
      <c r="Z57" s="85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  <c r="AP57" s="46"/>
      <c r="AQ57" s="46"/>
      <c r="AR57" s="46"/>
      <c r="AS57" s="46"/>
      <c r="AT57" s="46"/>
      <c r="AU57" s="46"/>
      <c r="AV57" s="86"/>
      <c r="AW57" s="86"/>
      <c r="AX57" s="86"/>
      <c r="AY57" s="86"/>
      <c r="AZ57" s="86"/>
      <c r="BA57" s="86"/>
      <c r="BB57" s="86"/>
      <c r="BC57" s="86"/>
      <c r="BD57" s="46"/>
      <c r="BE57" s="46"/>
      <c r="BF57" s="46"/>
    </row>
    <row r="58" s="49" customFormat="true" ht="15.75" hidden="false" customHeight="true" outlineLevel="0" collapsed="false">
      <c r="C58" s="50" t="s">
        <v>83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  <c r="BF58" s="50"/>
    </row>
    <row r="59" s="44" customFormat="true" ht="15.75" hidden="false" customHeight="true" outlineLevel="0" collapsed="false">
      <c r="C59" s="51" t="s">
        <v>42</v>
      </c>
      <c r="D59" s="51"/>
      <c r="E59" s="52" t="s">
        <v>43</v>
      </c>
      <c r="F59" s="52"/>
      <c r="G59" s="52"/>
      <c r="H59" s="52"/>
      <c r="I59" s="52"/>
      <c r="J59" s="52"/>
      <c r="K59" s="52" t="s">
        <v>44</v>
      </c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 t="s">
        <v>45</v>
      </c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 t="s">
        <v>46</v>
      </c>
      <c r="AT59" s="52"/>
      <c r="AU59" s="52"/>
      <c r="AV59" s="52"/>
      <c r="AW59" s="52"/>
      <c r="AX59" s="52"/>
      <c r="AY59" s="52"/>
      <c r="AZ59" s="52"/>
      <c r="BA59" s="17" t="s">
        <v>47</v>
      </c>
      <c r="BB59" s="17"/>
      <c r="BC59" s="17"/>
      <c r="BD59" s="17"/>
      <c r="BE59" s="17"/>
      <c r="BF59" s="17"/>
    </row>
    <row r="60" s="44" customFormat="true" ht="15.75" hidden="false" customHeight="true" outlineLevel="0" collapsed="false">
      <c r="C60" s="51"/>
      <c r="D60" s="51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17"/>
      <c r="BB60" s="17"/>
      <c r="BC60" s="17"/>
      <c r="BD60" s="17"/>
      <c r="BE60" s="17"/>
      <c r="BF60" s="17"/>
    </row>
    <row r="61" s="44" customFormat="true" ht="15.75" hidden="false" customHeight="true" outlineLevel="0" collapsed="false">
      <c r="C61" s="51"/>
      <c r="D61" s="51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27" t="s">
        <v>48</v>
      </c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 t="s">
        <v>49</v>
      </c>
      <c r="AT61" s="27"/>
      <c r="AU61" s="27"/>
      <c r="AV61" s="27"/>
      <c r="AW61" s="27" t="s">
        <v>50</v>
      </c>
      <c r="AX61" s="27"/>
      <c r="AY61" s="27"/>
      <c r="AZ61" s="27"/>
      <c r="BA61" s="17"/>
      <c r="BB61" s="17"/>
      <c r="BC61" s="17"/>
      <c r="BD61" s="17"/>
      <c r="BE61" s="17"/>
      <c r="BF61" s="17"/>
    </row>
    <row r="62" s="44" customFormat="true" ht="15.75" hidden="false" customHeight="true" outlineLevel="0" collapsed="false">
      <c r="C62" s="51"/>
      <c r="D62" s="51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17"/>
      <c r="BB62" s="17"/>
      <c r="BC62" s="17"/>
      <c r="BD62" s="17"/>
      <c r="BE62" s="17"/>
      <c r="BF62" s="17"/>
    </row>
    <row r="63" s="44" customFormat="true" ht="24.75" hidden="false" customHeight="true" outlineLevel="0" collapsed="false">
      <c r="C63" s="51"/>
      <c r="D63" s="51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26" t="s">
        <v>51</v>
      </c>
      <c r="AH63" s="26"/>
      <c r="AI63" s="26"/>
      <c r="AJ63" s="26"/>
      <c r="AK63" s="26" t="s">
        <v>52</v>
      </c>
      <c r="AL63" s="26"/>
      <c r="AM63" s="26"/>
      <c r="AN63" s="26"/>
      <c r="AO63" s="26" t="s">
        <v>53</v>
      </c>
      <c r="AP63" s="26"/>
      <c r="AQ63" s="26"/>
      <c r="AR63" s="26"/>
      <c r="AS63" s="27"/>
      <c r="AT63" s="27"/>
      <c r="AU63" s="27"/>
      <c r="AV63" s="27"/>
      <c r="AW63" s="27"/>
      <c r="AX63" s="27"/>
      <c r="AY63" s="27"/>
      <c r="AZ63" s="27"/>
      <c r="BA63" s="17"/>
      <c r="BB63" s="17"/>
      <c r="BC63" s="17"/>
      <c r="BD63" s="17"/>
      <c r="BE63" s="17"/>
      <c r="BF63" s="17"/>
    </row>
    <row r="64" s="44" customFormat="true" ht="15.75" hidden="false" customHeight="true" outlineLevel="0" collapsed="false">
      <c r="C64" s="51"/>
      <c r="D64" s="51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7" t="s">
        <v>54</v>
      </c>
      <c r="AT64" s="27"/>
      <c r="AU64" s="27"/>
      <c r="AV64" s="27"/>
      <c r="AW64" s="27"/>
      <c r="AX64" s="27"/>
      <c r="AY64" s="27"/>
      <c r="AZ64" s="27"/>
      <c r="BA64" s="17"/>
      <c r="BB64" s="17"/>
      <c r="BC64" s="17"/>
      <c r="BD64" s="17"/>
      <c r="BE64" s="17"/>
      <c r="BF64" s="17"/>
    </row>
    <row r="65" s="44" customFormat="true" ht="18.75" hidden="false" customHeight="true" outlineLevel="0" collapsed="false">
      <c r="A65" s="49"/>
      <c r="B65" s="49"/>
      <c r="C65" s="51"/>
      <c r="D65" s="51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7"/>
      <c r="AT65" s="27"/>
      <c r="AU65" s="27"/>
      <c r="AV65" s="27"/>
      <c r="AW65" s="27"/>
      <c r="AX65" s="27"/>
      <c r="AY65" s="27"/>
      <c r="AZ65" s="27"/>
      <c r="BA65" s="17"/>
      <c r="BB65" s="17"/>
      <c r="BC65" s="17"/>
      <c r="BD65" s="17"/>
      <c r="BE65" s="17"/>
      <c r="BF65" s="17"/>
    </row>
    <row r="66" s="49" customFormat="true" ht="15.75" hidden="false" customHeight="true" outlineLevel="0" collapsed="false">
      <c r="A66" s="44"/>
      <c r="B66" s="44"/>
      <c r="C66" s="87" t="n">
        <v>1</v>
      </c>
      <c r="D66" s="87"/>
      <c r="E66" s="88" t="n">
        <v>2</v>
      </c>
      <c r="F66" s="88"/>
      <c r="G66" s="88"/>
      <c r="H66" s="88"/>
      <c r="I66" s="88"/>
      <c r="J66" s="88"/>
      <c r="K66" s="89" t="n">
        <v>3</v>
      </c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90" t="n">
        <v>4</v>
      </c>
      <c r="AH66" s="90"/>
      <c r="AI66" s="90"/>
      <c r="AJ66" s="90"/>
      <c r="AK66" s="88" t="n">
        <v>5</v>
      </c>
      <c r="AL66" s="88"/>
      <c r="AM66" s="88"/>
      <c r="AN66" s="88"/>
      <c r="AO66" s="88" t="n">
        <v>6</v>
      </c>
      <c r="AP66" s="88"/>
      <c r="AQ66" s="88"/>
      <c r="AR66" s="88"/>
      <c r="AS66" s="91" t="n">
        <v>7</v>
      </c>
      <c r="AT66" s="91"/>
      <c r="AU66" s="91"/>
      <c r="AV66" s="91"/>
      <c r="AW66" s="91" t="n">
        <v>8</v>
      </c>
      <c r="AX66" s="91"/>
      <c r="AY66" s="91"/>
      <c r="AZ66" s="91"/>
      <c r="BA66" s="92" t="n">
        <v>9</v>
      </c>
      <c r="BB66" s="92"/>
      <c r="BC66" s="92"/>
      <c r="BD66" s="92"/>
      <c r="BE66" s="92"/>
      <c r="BF66" s="92"/>
    </row>
    <row r="67" s="44" customFormat="true" ht="15.75" hidden="false" customHeight="true" outlineLevel="0" collapsed="false">
      <c r="C67" s="53"/>
      <c r="D67" s="53"/>
      <c r="E67" s="57"/>
      <c r="F67" s="57"/>
      <c r="G67" s="57"/>
      <c r="H67" s="57"/>
      <c r="I67" s="57"/>
      <c r="J67" s="57"/>
      <c r="K67" s="93" t="s">
        <v>84</v>
      </c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  <c r="AF67" s="93"/>
      <c r="AG67" s="94" t="n">
        <f aca="false">+BA67*30</f>
        <v>600</v>
      </c>
      <c r="AH67" s="94"/>
      <c r="AI67" s="94"/>
      <c r="AJ67" s="94"/>
      <c r="AK67" s="94" t="n">
        <v>240</v>
      </c>
      <c r="AL67" s="94"/>
      <c r="AM67" s="94"/>
      <c r="AN67" s="94"/>
      <c r="AO67" s="94" t="n">
        <f aca="false">+AG67-AK67</f>
        <v>360</v>
      </c>
      <c r="AP67" s="94"/>
      <c r="AQ67" s="94"/>
      <c r="AR67" s="94"/>
      <c r="AS67" s="94" t="n">
        <v>20</v>
      </c>
      <c r="AT67" s="94"/>
      <c r="AU67" s="94"/>
      <c r="AV67" s="94"/>
      <c r="AW67" s="60"/>
      <c r="AX67" s="60"/>
      <c r="AY67" s="60"/>
      <c r="AZ67" s="60"/>
      <c r="BA67" s="52" t="n">
        <f aca="false">+AW67+AS67</f>
        <v>20</v>
      </c>
      <c r="BB67" s="52"/>
      <c r="BC67" s="52"/>
      <c r="BD67" s="52"/>
      <c r="BE67" s="52"/>
      <c r="BF67" s="52"/>
    </row>
    <row r="68" s="44" customFormat="true" ht="15.75" hidden="false" customHeight="true" outlineLevel="0" collapsed="false">
      <c r="C68" s="28" t="n">
        <v>1</v>
      </c>
      <c r="D68" s="28"/>
      <c r="E68" s="61" t="s">
        <v>85</v>
      </c>
      <c r="F68" s="61"/>
      <c r="G68" s="61"/>
      <c r="H68" s="61"/>
      <c r="I68" s="61"/>
      <c r="J68" s="61"/>
      <c r="K68" s="62" t="s">
        <v>86</v>
      </c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27" t="n">
        <f aca="false">AK68+AO68</f>
        <v>150</v>
      </c>
      <c r="AH68" s="27"/>
      <c r="AI68" s="27"/>
      <c r="AJ68" s="27"/>
      <c r="AK68" s="63" t="n">
        <v>60</v>
      </c>
      <c r="AL68" s="63"/>
      <c r="AM68" s="63"/>
      <c r="AN68" s="63"/>
      <c r="AO68" s="63" t="n">
        <v>90</v>
      </c>
      <c r="AP68" s="63"/>
      <c r="AQ68" s="63"/>
      <c r="AR68" s="63"/>
      <c r="AS68" s="27" t="n">
        <v>5</v>
      </c>
      <c r="AT68" s="27"/>
      <c r="AU68" s="27"/>
      <c r="AV68" s="27"/>
      <c r="AW68" s="27"/>
      <c r="AX68" s="27"/>
      <c r="AY68" s="27"/>
      <c r="AZ68" s="27"/>
      <c r="BA68" s="64" t="n">
        <f aca="false">+AW68+AS68</f>
        <v>5</v>
      </c>
      <c r="BB68" s="64"/>
      <c r="BC68" s="64"/>
      <c r="BD68" s="64"/>
      <c r="BE68" s="64"/>
      <c r="BF68" s="64"/>
    </row>
    <row r="69" s="44" customFormat="true" ht="15.75" hidden="false" customHeight="true" outlineLevel="0" collapsed="false">
      <c r="C69" s="28" t="n">
        <v>2</v>
      </c>
      <c r="D69" s="28"/>
      <c r="E69" s="61" t="s">
        <v>87</v>
      </c>
      <c r="F69" s="61"/>
      <c r="G69" s="61"/>
      <c r="H69" s="61"/>
      <c r="I69" s="61"/>
      <c r="J69" s="61"/>
      <c r="K69" s="62" t="s">
        <v>88</v>
      </c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27" t="n">
        <f aca="false">AK69+AO69</f>
        <v>150</v>
      </c>
      <c r="AH69" s="27"/>
      <c r="AI69" s="27"/>
      <c r="AJ69" s="27"/>
      <c r="AK69" s="63" t="n">
        <v>60</v>
      </c>
      <c r="AL69" s="63"/>
      <c r="AM69" s="63"/>
      <c r="AN69" s="63"/>
      <c r="AO69" s="63" t="n">
        <v>90</v>
      </c>
      <c r="AP69" s="63"/>
      <c r="AQ69" s="63"/>
      <c r="AR69" s="63"/>
      <c r="AS69" s="27" t="n">
        <v>5</v>
      </c>
      <c r="AT69" s="27"/>
      <c r="AU69" s="27"/>
      <c r="AV69" s="27"/>
      <c r="AW69" s="27"/>
      <c r="AX69" s="27"/>
      <c r="AY69" s="27"/>
      <c r="AZ69" s="27"/>
      <c r="BA69" s="64" t="n">
        <f aca="false">+AW69+AS69</f>
        <v>5</v>
      </c>
      <c r="BB69" s="64"/>
      <c r="BC69" s="64"/>
      <c r="BD69" s="64"/>
      <c r="BE69" s="64"/>
      <c r="BF69" s="64"/>
    </row>
    <row r="70" s="44" customFormat="true" ht="15.75" hidden="false" customHeight="true" outlineLevel="0" collapsed="false">
      <c r="C70" s="28" t="n">
        <v>3</v>
      </c>
      <c r="D70" s="28"/>
      <c r="E70" s="61" t="s">
        <v>89</v>
      </c>
      <c r="F70" s="61"/>
      <c r="G70" s="61"/>
      <c r="H70" s="61"/>
      <c r="I70" s="61"/>
      <c r="J70" s="61"/>
      <c r="K70" s="62" t="s">
        <v>90</v>
      </c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27" t="n">
        <f aca="false">AK70+AO70</f>
        <v>150</v>
      </c>
      <c r="AH70" s="27"/>
      <c r="AI70" s="27"/>
      <c r="AJ70" s="27"/>
      <c r="AK70" s="63" t="n">
        <v>60</v>
      </c>
      <c r="AL70" s="63"/>
      <c r="AM70" s="63"/>
      <c r="AN70" s="63"/>
      <c r="AO70" s="63" t="n">
        <v>90</v>
      </c>
      <c r="AP70" s="63"/>
      <c r="AQ70" s="63"/>
      <c r="AR70" s="63"/>
      <c r="AS70" s="27" t="n">
        <v>5</v>
      </c>
      <c r="AT70" s="27"/>
      <c r="AU70" s="27"/>
      <c r="AV70" s="27"/>
      <c r="AW70" s="27"/>
      <c r="AX70" s="27"/>
      <c r="AY70" s="27"/>
      <c r="AZ70" s="27"/>
      <c r="BA70" s="64" t="n">
        <f aca="false">+AW70+AS70</f>
        <v>5</v>
      </c>
      <c r="BB70" s="64"/>
      <c r="BC70" s="64"/>
      <c r="BD70" s="64"/>
      <c r="BE70" s="64"/>
      <c r="BF70" s="64"/>
    </row>
    <row r="71" s="44" customFormat="true" ht="15.75" hidden="false" customHeight="true" outlineLevel="0" collapsed="false">
      <c r="C71" s="28" t="n">
        <v>4</v>
      </c>
      <c r="D71" s="28"/>
      <c r="E71" s="61" t="s">
        <v>91</v>
      </c>
      <c r="F71" s="61"/>
      <c r="G71" s="61"/>
      <c r="H71" s="61"/>
      <c r="I71" s="61"/>
      <c r="J71" s="61"/>
      <c r="K71" s="67" t="s">
        <v>92</v>
      </c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27" t="n">
        <f aca="false">AK71+AO71</f>
        <v>150</v>
      </c>
      <c r="AH71" s="27"/>
      <c r="AI71" s="27"/>
      <c r="AJ71" s="27"/>
      <c r="AK71" s="63" t="n">
        <v>60</v>
      </c>
      <c r="AL71" s="63"/>
      <c r="AM71" s="63"/>
      <c r="AN71" s="63"/>
      <c r="AO71" s="63" t="n">
        <v>90</v>
      </c>
      <c r="AP71" s="63"/>
      <c r="AQ71" s="63"/>
      <c r="AR71" s="63"/>
      <c r="AS71" s="27" t="n">
        <v>5</v>
      </c>
      <c r="AT71" s="27"/>
      <c r="AU71" s="27"/>
      <c r="AV71" s="27"/>
      <c r="AW71" s="27"/>
      <c r="AX71" s="27"/>
      <c r="AY71" s="27"/>
      <c r="AZ71" s="27"/>
      <c r="BA71" s="64" t="n">
        <f aca="false">+AW71+AS71</f>
        <v>5</v>
      </c>
      <c r="BB71" s="64"/>
      <c r="BC71" s="64"/>
      <c r="BD71" s="64"/>
      <c r="BE71" s="64"/>
      <c r="BF71" s="64"/>
    </row>
    <row r="72" s="44" customFormat="true" ht="15.75" hidden="false" customHeight="true" outlineLevel="0" collapsed="false">
      <c r="C72" s="28" t="n">
        <v>5</v>
      </c>
      <c r="D72" s="28"/>
      <c r="E72" s="61" t="s">
        <v>93</v>
      </c>
      <c r="F72" s="61"/>
      <c r="G72" s="61"/>
      <c r="H72" s="61"/>
      <c r="I72" s="61"/>
      <c r="J72" s="61"/>
      <c r="K72" s="62" t="s">
        <v>94</v>
      </c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27" t="n">
        <f aca="false">AK72+AO72</f>
        <v>150</v>
      </c>
      <c r="AH72" s="27"/>
      <c r="AI72" s="27"/>
      <c r="AJ72" s="27"/>
      <c r="AK72" s="63" t="n">
        <v>60</v>
      </c>
      <c r="AL72" s="63"/>
      <c r="AM72" s="63"/>
      <c r="AN72" s="63"/>
      <c r="AO72" s="63" t="n">
        <v>90</v>
      </c>
      <c r="AP72" s="63"/>
      <c r="AQ72" s="63"/>
      <c r="AR72" s="63"/>
      <c r="AS72" s="27" t="n">
        <v>5</v>
      </c>
      <c r="AT72" s="27"/>
      <c r="AU72" s="27"/>
      <c r="AV72" s="27"/>
      <c r="AW72" s="27"/>
      <c r="AX72" s="27"/>
      <c r="AY72" s="27"/>
      <c r="AZ72" s="27"/>
      <c r="BA72" s="64" t="n">
        <f aca="false">+AW72+AS72</f>
        <v>5</v>
      </c>
      <c r="BB72" s="64"/>
      <c r="BC72" s="64"/>
      <c r="BD72" s="64"/>
      <c r="BE72" s="64"/>
      <c r="BF72" s="64"/>
    </row>
    <row r="73" s="44" customFormat="true" ht="15.75" hidden="false" customHeight="true" outlineLevel="0" collapsed="false">
      <c r="C73" s="28" t="n">
        <v>6</v>
      </c>
      <c r="D73" s="28"/>
      <c r="E73" s="61" t="s">
        <v>95</v>
      </c>
      <c r="F73" s="61"/>
      <c r="G73" s="61"/>
      <c r="H73" s="61"/>
      <c r="I73" s="61"/>
      <c r="J73" s="61"/>
      <c r="K73" s="67" t="s">
        <v>96</v>
      </c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27" t="n">
        <f aca="false">AK73+AO73</f>
        <v>150</v>
      </c>
      <c r="AH73" s="27"/>
      <c r="AI73" s="27"/>
      <c r="AJ73" s="27"/>
      <c r="AK73" s="63" t="n">
        <v>60</v>
      </c>
      <c r="AL73" s="63"/>
      <c r="AM73" s="63"/>
      <c r="AN73" s="63"/>
      <c r="AO73" s="63" t="n">
        <v>90</v>
      </c>
      <c r="AP73" s="63"/>
      <c r="AQ73" s="63"/>
      <c r="AR73" s="63"/>
      <c r="AS73" s="27" t="n">
        <v>5</v>
      </c>
      <c r="AT73" s="27"/>
      <c r="AU73" s="27"/>
      <c r="AV73" s="27"/>
      <c r="AW73" s="27"/>
      <c r="AX73" s="27"/>
      <c r="AY73" s="27"/>
      <c r="AZ73" s="27"/>
      <c r="BA73" s="64" t="n">
        <f aca="false">+AW73+AS73</f>
        <v>5</v>
      </c>
      <c r="BB73" s="64"/>
      <c r="BC73" s="64"/>
      <c r="BD73" s="64"/>
      <c r="BE73" s="64"/>
      <c r="BF73" s="64"/>
    </row>
    <row r="74" s="44" customFormat="true" ht="15.75" hidden="false" customHeight="true" outlineLevel="0" collapsed="false">
      <c r="C74" s="28" t="n">
        <v>7</v>
      </c>
      <c r="D74" s="28"/>
      <c r="E74" s="61" t="s">
        <v>97</v>
      </c>
      <c r="F74" s="61"/>
      <c r="G74" s="61"/>
      <c r="H74" s="61"/>
      <c r="I74" s="61"/>
      <c r="J74" s="61"/>
      <c r="K74" s="67" t="s">
        <v>98</v>
      </c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27" t="n">
        <f aca="false">AK74+AO74</f>
        <v>150</v>
      </c>
      <c r="AH74" s="27"/>
      <c r="AI74" s="27"/>
      <c r="AJ74" s="27"/>
      <c r="AK74" s="63" t="n">
        <v>60</v>
      </c>
      <c r="AL74" s="63"/>
      <c r="AM74" s="63"/>
      <c r="AN74" s="63"/>
      <c r="AO74" s="63" t="n">
        <v>90</v>
      </c>
      <c r="AP74" s="63"/>
      <c r="AQ74" s="63"/>
      <c r="AR74" s="63"/>
      <c r="AS74" s="27" t="n">
        <v>5</v>
      </c>
      <c r="AT74" s="27"/>
      <c r="AU74" s="27"/>
      <c r="AV74" s="27"/>
      <c r="AW74" s="27"/>
      <c r="AX74" s="27"/>
      <c r="AY74" s="27"/>
      <c r="AZ74" s="27"/>
      <c r="BA74" s="64" t="n">
        <f aca="false">+AW74+AS74</f>
        <v>5</v>
      </c>
      <c r="BB74" s="64"/>
      <c r="BC74" s="64"/>
      <c r="BD74" s="64"/>
      <c r="BE74" s="64"/>
      <c r="BF74" s="64"/>
    </row>
    <row r="75" s="44" customFormat="true" ht="15.75" hidden="false" customHeight="true" outlineLevel="0" collapsed="false">
      <c r="C75" s="28" t="n">
        <v>8</v>
      </c>
      <c r="D75" s="28"/>
      <c r="E75" s="61" t="s">
        <v>99</v>
      </c>
      <c r="F75" s="61"/>
      <c r="G75" s="61"/>
      <c r="H75" s="61"/>
      <c r="I75" s="61"/>
      <c r="J75" s="61"/>
      <c r="K75" s="62" t="s">
        <v>100</v>
      </c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27" t="n">
        <f aca="false">AK75+AO75</f>
        <v>150</v>
      </c>
      <c r="AH75" s="27"/>
      <c r="AI75" s="27"/>
      <c r="AJ75" s="27"/>
      <c r="AK75" s="63" t="n">
        <v>60</v>
      </c>
      <c r="AL75" s="63"/>
      <c r="AM75" s="63"/>
      <c r="AN75" s="63"/>
      <c r="AO75" s="63" t="n">
        <v>90</v>
      </c>
      <c r="AP75" s="63"/>
      <c r="AQ75" s="63"/>
      <c r="AR75" s="63"/>
      <c r="AS75" s="27" t="n">
        <v>5</v>
      </c>
      <c r="AT75" s="27"/>
      <c r="AU75" s="27"/>
      <c r="AV75" s="27"/>
      <c r="AW75" s="27"/>
      <c r="AX75" s="27"/>
      <c r="AY75" s="27"/>
      <c r="AZ75" s="27"/>
      <c r="BA75" s="64" t="n">
        <f aca="false">+AW75+AS75</f>
        <v>5</v>
      </c>
      <c r="BB75" s="64"/>
      <c r="BC75" s="64"/>
      <c r="BD75" s="64"/>
      <c r="BE75" s="64"/>
      <c r="BF75" s="64"/>
    </row>
    <row r="76" s="44" customFormat="true" ht="15.75" hidden="false" customHeight="true" outlineLevel="0" collapsed="false">
      <c r="C76" s="28" t="n">
        <v>9</v>
      </c>
      <c r="D76" s="28"/>
      <c r="E76" s="61" t="s">
        <v>101</v>
      </c>
      <c r="F76" s="61"/>
      <c r="G76" s="61"/>
      <c r="H76" s="61"/>
      <c r="I76" s="61"/>
      <c r="J76" s="61"/>
      <c r="K76" s="62" t="s">
        <v>102</v>
      </c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27" t="n">
        <f aca="false">AK76+AO76</f>
        <v>150</v>
      </c>
      <c r="AH76" s="27"/>
      <c r="AI76" s="27"/>
      <c r="AJ76" s="27"/>
      <c r="AK76" s="63" t="n">
        <v>60</v>
      </c>
      <c r="AL76" s="63"/>
      <c r="AM76" s="63"/>
      <c r="AN76" s="63"/>
      <c r="AO76" s="63" t="n">
        <v>90</v>
      </c>
      <c r="AP76" s="63"/>
      <c r="AQ76" s="63"/>
      <c r="AR76" s="63"/>
      <c r="AS76" s="27" t="n">
        <v>5</v>
      </c>
      <c r="AT76" s="27"/>
      <c r="AU76" s="27"/>
      <c r="AV76" s="27"/>
      <c r="AW76" s="27"/>
      <c r="AX76" s="27"/>
      <c r="AY76" s="27"/>
      <c r="AZ76" s="27"/>
      <c r="BA76" s="64" t="n">
        <f aca="false">+AW76+AS76</f>
        <v>5</v>
      </c>
      <c r="BB76" s="64"/>
      <c r="BC76" s="64"/>
      <c r="BD76" s="64"/>
      <c r="BE76" s="64"/>
      <c r="BF76" s="64"/>
    </row>
    <row r="77" s="44" customFormat="true" ht="15.75" hidden="false" customHeight="true" outlineLevel="0" collapsed="false">
      <c r="C77" s="28" t="n">
        <v>10</v>
      </c>
      <c r="D77" s="28"/>
      <c r="E77" s="61" t="s">
        <v>103</v>
      </c>
      <c r="F77" s="61"/>
      <c r="G77" s="61"/>
      <c r="H77" s="61"/>
      <c r="I77" s="61"/>
      <c r="J77" s="61"/>
      <c r="K77" s="62" t="s">
        <v>104</v>
      </c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  <c r="AE77" s="62"/>
      <c r="AF77" s="62"/>
      <c r="AG77" s="27" t="n">
        <f aca="false">AK77+AO77</f>
        <v>150</v>
      </c>
      <c r="AH77" s="27"/>
      <c r="AI77" s="27"/>
      <c r="AJ77" s="27"/>
      <c r="AK77" s="63" t="n">
        <v>60</v>
      </c>
      <c r="AL77" s="63"/>
      <c r="AM77" s="63"/>
      <c r="AN77" s="63"/>
      <c r="AO77" s="63" t="n">
        <v>90</v>
      </c>
      <c r="AP77" s="63"/>
      <c r="AQ77" s="63"/>
      <c r="AR77" s="63"/>
      <c r="AS77" s="27" t="n">
        <v>5</v>
      </c>
      <c r="AT77" s="27"/>
      <c r="AU77" s="27"/>
      <c r="AV77" s="27"/>
      <c r="AW77" s="27"/>
      <c r="AX77" s="27"/>
      <c r="AY77" s="27"/>
      <c r="AZ77" s="27"/>
      <c r="BA77" s="64" t="n">
        <f aca="false">+AW77+AS77</f>
        <v>5</v>
      </c>
      <c r="BB77" s="64"/>
      <c r="BC77" s="64"/>
      <c r="BD77" s="64"/>
      <c r="BE77" s="64"/>
      <c r="BF77" s="64"/>
    </row>
    <row r="78" s="44" customFormat="true" ht="15.75" hidden="false" customHeight="true" outlineLevel="0" collapsed="false">
      <c r="C78" s="28" t="n">
        <v>11</v>
      </c>
      <c r="D78" s="28"/>
      <c r="E78" s="61" t="s">
        <v>105</v>
      </c>
      <c r="F78" s="61"/>
      <c r="G78" s="61"/>
      <c r="H78" s="61"/>
      <c r="I78" s="61"/>
      <c r="J78" s="61"/>
      <c r="K78" s="67" t="s">
        <v>106</v>
      </c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27" t="n">
        <f aca="false">AK78+AO78</f>
        <v>150</v>
      </c>
      <c r="AH78" s="27"/>
      <c r="AI78" s="27"/>
      <c r="AJ78" s="27"/>
      <c r="AK78" s="63" t="n">
        <v>60</v>
      </c>
      <c r="AL78" s="63"/>
      <c r="AM78" s="63"/>
      <c r="AN78" s="63"/>
      <c r="AO78" s="63" t="n">
        <v>90</v>
      </c>
      <c r="AP78" s="63"/>
      <c r="AQ78" s="63"/>
      <c r="AR78" s="63"/>
      <c r="AS78" s="27" t="n">
        <v>5</v>
      </c>
      <c r="AT78" s="27"/>
      <c r="AU78" s="27"/>
      <c r="AV78" s="27"/>
      <c r="AW78" s="27"/>
      <c r="AX78" s="27"/>
      <c r="AY78" s="27"/>
      <c r="AZ78" s="27"/>
      <c r="BA78" s="64" t="n">
        <f aca="false">+AW78+AS78</f>
        <v>5</v>
      </c>
      <c r="BB78" s="64"/>
      <c r="BC78" s="64"/>
      <c r="BD78" s="64"/>
      <c r="BE78" s="64"/>
      <c r="BF78" s="64"/>
    </row>
    <row r="79" s="44" customFormat="true" ht="15.75" hidden="false" customHeight="true" outlineLevel="0" collapsed="false">
      <c r="C79" s="28" t="n">
        <v>12</v>
      </c>
      <c r="D79" s="28"/>
      <c r="E79" s="61" t="s">
        <v>107</v>
      </c>
      <c r="F79" s="61"/>
      <c r="G79" s="61"/>
      <c r="H79" s="61"/>
      <c r="I79" s="61"/>
      <c r="J79" s="61"/>
      <c r="K79" s="67" t="s">
        <v>108</v>
      </c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  <c r="AA79" s="67"/>
      <c r="AB79" s="67"/>
      <c r="AC79" s="67"/>
      <c r="AD79" s="67"/>
      <c r="AE79" s="67"/>
      <c r="AF79" s="67"/>
      <c r="AG79" s="27" t="n">
        <f aca="false">AK79+AO79</f>
        <v>150</v>
      </c>
      <c r="AH79" s="27"/>
      <c r="AI79" s="27"/>
      <c r="AJ79" s="27"/>
      <c r="AK79" s="63" t="n">
        <v>60</v>
      </c>
      <c r="AL79" s="63"/>
      <c r="AM79" s="63"/>
      <c r="AN79" s="63"/>
      <c r="AO79" s="63" t="n">
        <v>90</v>
      </c>
      <c r="AP79" s="63"/>
      <c r="AQ79" s="63"/>
      <c r="AR79" s="63"/>
      <c r="AS79" s="27" t="n">
        <v>5</v>
      </c>
      <c r="AT79" s="27"/>
      <c r="AU79" s="27"/>
      <c r="AV79" s="27"/>
      <c r="AW79" s="27"/>
      <c r="AX79" s="27"/>
      <c r="AY79" s="27"/>
      <c r="AZ79" s="27"/>
      <c r="BA79" s="64" t="n">
        <f aca="false">+AW79+AS79</f>
        <v>5</v>
      </c>
      <c r="BB79" s="64"/>
      <c r="BC79" s="64"/>
      <c r="BD79" s="64"/>
      <c r="BE79" s="64"/>
      <c r="BF79" s="64"/>
    </row>
    <row r="80" s="44" customFormat="true" ht="15.75" hidden="false" customHeight="true" outlineLevel="0" collapsed="false">
      <c r="C80" s="28"/>
      <c r="D80" s="28"/>
      <c r="E80" s="61"/>
      <c r="F80" s="61"/>
      <c r="G80" s="61"/>
      <c r="H80" s="61"/>
      <c r="I80" s="61"/>
      <c r="J80" s="61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  <c r="AE80" s="62"/>
      <c r="AF80" s="62"/>
      <c r="AG80" s="63"/>
      <c r="AH80" s="63"/>
      <c r="AI80" s="63"/>
      <c r="AJ80" s="63"/>
      <c r="AK80" s="63"/>
      <c r="AL80" s="63"/>
      <c r="AM80" s="63"/>
      <c r="AN80" s="63"/>
      <c r="AO80" s="63"/>
      <c r="AP80" s="63"/>
      <c r="AQ80" s="63"/>
      <c r="AR80" s="63"/>
      <c r="AS80" s="27"/>
      <c r="AT80" s="27"/>
      <c r="AU80" s="27"/>
      <c r="AV80" s="27"/>
      <c r="AW80" s="27"/>
      <c r="AX80" s="27"/>
      <c r="AY80" s="27"/>
      <c r="AZ80" s="27"/>
      <c r="BA80" s="64"/>
      <c r="BB80" s="64"/>
      <c r="BC80" s="64"/>
      <c r="BD80" s="64"/>
      <c r="BE80" s="64"/>
      <c r="BF80" s="64"/>
    </row>
    <row r="81" s="44" customFormat="true" ht="15.75" hidden="false" customHeight="true" outlineLevel="0" collapsed="false">
      <c r="C81" s="28"/>
      <c r="D81" s="28"/>
      <c r="E81" s="61"/>
      <c r="F81" s="61"/>
      <c r="G81" s="61"/>
      <c r="H81" s="61"/>
      <c r="I81" s="61"/>
      <c r="J81" s="61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27"/>
      <c r="AT81" s="27"/>
      <c r="AU81" s="27"/>
      <c r="AV81" s="27"/>
      <c r="AW81" s="27"/>
      <c r="AX81" s="27"/>
      <c r="AY81" s="27"/>
      <c r="AZ81" s="27"/>
      <c r="BA81" s="64"/>
      <c r="BB81" s="64"/>
      <c r="BC81" s="64"/>
      <c r="BD81" s="64"/>
      <c r="BE81" s="64"/>
      <c r="BF81" s="64"/>
    </row>
    <row r="82" s="44" customFormat="true" ht="15.75" hidden="false" customHeight="true" outlineLevel="0" collapsed="false">
      <c r="C82" s="95"/>
      <c r="D82" s="95"/>
      <c r="E82" s="73"/>
      <c r="F82" s="73"/>
      <c r="G82" s="73"/>
      <c r="H82" s="73"/>
      <c r="I82" s="73"/>
      <c r="J82" s="73"/>
      <c r="K82" s="73" t="s">
        <v>109</v>
      </c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96" t="n">
        <f aca="false">+AG67</f>
        <v>600</v>
      </c>
      <c r="AH82" s="96"/>
      <c r="AI82" s="96"/>
      <c r="AJ82" s="96"/>
      <c r="AK82" s="96" t="n">
        <f aca="false">+AK67</f>
        <v>240</v>
      </c>
      <c r="AL82" s="96"/>
      <c r="AM82" s="96"/>
      <c r="AN82" s="96"/>
      <c r="AO82" s="96" t="n">
        <f aca="false">+AO67</f>
        <v>360</v>
      </c>
      <c r="AP82" s="96"/>
      <c r="AQ82" s="96"/>
      <c r="AR82" s="96"/>
      <c r="AS82" s="96" t="n">
        <f aca="false">+AS67</f>
        <v>20</v>
      </c>
      <c r="AT82" s="96"/>
      <c r="AU82" s="96"/>
      <c r="AV82" s="96"/>
      <c r="AW82" s="96"/>
      <c r="AX82" s="96"/>
      <c r="AY82" s="96"/>
      <c r="AZ82" s="96"/>
      <c r="BA82" s="72" t="n">
        <f aca="false">AW82+AS82</f>
        <v>20</v>
      </c>
      <c r="BB82" s="72"/>
      <c r="BC82" s="72"/>
      <c r="BD82" s="72"/>
      <c r="BE82" s="72"/>
      <c r="BF82" s="72"/>
    </row>
    <row r="83" s="9" customFormat="true" ht="15.75" hidden="false" customHeight="true" outlineLevel="0" collapsed="false">
      <c r="A83" s="44"/>
      <c r="B83" s="44"/>
      <c r="C83" s="75" t="n">
        <v>1</v>
      </c>
      <c r="D83" s="75"/>
      <c r="E83" s="97"/>
      <c r="F83" s="97"/>
      <c r="G83" s="97"/>
      <c r="H83" s="97"/>
      <c r="I83" s="97"/>
      <c r="J83" s="97"/>
      <c r="K83" s="98" t="s">
        <v>80</v>
      </c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98"/>
      <c r="Z83" s="98"/>
      <c r="AA83" s="98"/>
      <c r="AB83" s="98"/>
      <c r="AC83" s="98"/>
      <c r="AD83" s="98"/>
      <c r="AE83" s="98"/>
      <c r="AF83" s="98"/>
      <c r="AG83" s="99" t="n">
        <f aca="false">+AG84+AG85</f>
        <v>1200</v>
      </c>
      <c r="AH83" s="99"/>
      <c r="AI83" s="99"/>
      <c r="AJ83" s="99"/>
      <c r="AK83" s="99"/>
      <c r="AL83" s="99"/>
      <c r="AM83" s="99"/>
      <c r="AN83" s="99"/>
      <c r="AO83" s="100" t="n">
        <f aca="false">+AG83</f>
        <v>1200</v>
      </c>
      <c r="AP83" s="100"/>
      <c r="AQ83" s="100"/>
      <c r="AR83" s="100"/>
      <c r="AS83" s="99" t="n">
        <f aca="false">+AS84+AS85</f>
        <v>10</v>
      </c>
      <c r="AT83" s="99"/>
      <c r="AU83" s="99"/>
      <c r="AV83" s="99"/>
      <c r="AW83" s="99" t="n">
        <f aca="false">+AW84+AW85</f>
        <v>30</v>
      </c>
      <c r="AX83" s="99"/>
      <c r="AY83" s="99"/>
      <c r="AZ83" s="99"/>
      <c r="BA83" s="78" t="n">
        <f aca="false">+BA84+BA85</f>
        <v>40</v>
      </c>
      <c r="BB83" s="78"/>
      <c r="BC83" s="78"/>
      <c r="BD83" s="78"/>
      <c r="BE83" s="78"/>
      <c r="BF83" s="78"/>
    </row>
    <row r="84" customFormat="false" ht="15.75" hidden="false" customHeight="true" outlineLevel="0" collapsed="false">
      <c r="A84" s="44"/>
      <c r="B84" s="44"/>
      <c r="C84" s="28" t="n">
        <v>2</v>
      </c>
      <c r="D84" s="28"/>
      <c r="E84" s="61"/>
      <c r="F84" s="61"/>
      <c r="G84" s="61"/>
      <c r="H84" s="61"/>
      <c r="I84" s="61"/>
      <c r="J84" s="61"/>
      <c r="K84" s="67" t="s">
        <v>81</v>
      </c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7"/>
      <c r="AE84" s="67"/>
      <c r="AF84" s="67"/>
      <c r="AG84" s="63" t="n">
        <f aca="false">+BA84*30</f>
        <v>300</v>
      </c>
      <c r="AH84" s="63"/>
      <c r="AI84" s="63"/>
      <c r="AJ84" s="63"/>
      <c r="AK84" s="63"/>
      <c r="AL84" s="63"/>
      <c r="AM84" s="63"/>
      <c r="AN84" s="63"/>
      <c r="AO84" s="63" t="n">
        <f aca="false">+AG84</f>
        <v>300</v>
      </c>
      <c r="AP84" s="63"/>
      <c r="AQ84" s="63"/>
      <c r="AR84" s="63"/>
      <c r="AS84" s="63" t="n">
        <v>5</v>
      </c>
      <c r="AT84" s="63"/>
      <c r="AU84" s="63"/>
      <c r="AV84" s="63"/>
      <c r="AW84" s="27" t="n">
        <v>5</v>
      </c>
      <c r="AX84" s="27"/>
      <c r="AY84" s="27"/>
      <c r="AZ84" s="27"/>
      <c r="BA84" s="64" t="n">
        <f aca="false">+AW84+AS84</f>
        <v>10</v>
      </c>
      <c r="BB84" s="64"/>
      <c r="BC84" s="64"/>
      <c r="BD84" s="64"/>
      <c r="BE84" s="64"/>
      <c r="BF84" s="64"/>
    </row>
    <row r="85" s="44" customFormat="true" ht="15.75" hidden="false" customHeight="true" outlineLevel="0" collapsed="false">
      <c r="C85" s="28" t="n">
        <v>3</v>
      </c>
      <c r="D85" s="28"/>
      <c r="E85" s="61"/>
      <c r="F85" s="61"/>
      <c r="G85" s="61"/>
      <c r="H85" s="61"/>
      <c r="I85" s="61"/>
      <c r="J85" s="61"/>
      <c r="K85" s="67" t="s">
        <v>37</v>
      </c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67"/>
      <c r="AG85" s="63" t="n">
        <f aca="false">+BA85*30</f>
        <v>900</v>
      </c>
      <c r="AH85" s="63"/>
      <c r="AI85" s="63"/>
      <c r="AJ85" s="63"/>
      <c r="AK85" s="63"/>
      <c r="AL85" s="63"/>
      <c r="AM85" s="63"/>
      <c r="AN85" s="63"/>
      <c r="AO85" s="63" t="n">
        <f aca="false">+AG85</f>
        <v>900</v>
      </c>
      <c r="AP85" s="63"/>
      <c r="AQ85" s="63"/>
      <c r="AR85" s="63"/>
      <c r="AS85" s="27" t="n">
        <v>5</v>
      </c>
      <c r="AT85" s="27"/>
      <c r="AU85" s="27"/>
      <c r="AV85" s="27"/>
      <c r="AW85" s="27" t="n">
        <v>25</v>
      </c>
      <c r="AX85" s="27"/>
      <c r="AY85" s="27"/>
      <c r="AZ85" s="27"/>
      <c r="BA85" s="64" t="n">
        <f aca="false">+AW85+AS85</f>
        <v>30</v>
      </c>
      <c r="BB85" s="64"/>
      <c r="BC85" s="64"/>
      <c r="BD85" s="64"/>
      <c r="BE85" s="64"/>
      <c r="BF85" s="64"/>
    </row>
    <row r="86" s="44" customFormat="true" ht="15.75" hidden="false" customHeight="true" outlineLevel="0" collapsed="false">
      <c r="C86" s="82"/>
      <c r="D86" s="82"/>
      <c r="E86" s="83"/>
      <c r="F86" s="83"/>
      <c r="G86" s="83"/>
      <c r="H86" s="83"/>
      <c r="I86" s="83"/>
      <c r="J86" s="83"/>
      <c r="K86" s="73" t="s">
        <v>110</v>
      </c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66" t="n">
        <f aca="false">+AG82+AG83</f>
        <v>1800</v>
      </c>
      <c r="AH86" s="66"/>
      <c r="AI86" s="66"/>
      <c r="AJ86" s="66"/>
      <c r="AK86" s="66" t="n">
        <f aca="false">+AK82+AK83</f>
        <v>240</v>
      </c>
      <c r="AL86" s="66"/>
      <c r="AM86" s="66"/>
      <c r="AN86" s="66"/>
      <c r="AO86" s="66" t="n">
        <f aca="false">+AO82+AO83</f>
        <v>1560</v>
      </c>
      <c r="AP86" s="66"/>
      <c r="AQ86" s="66"/>
      <c r="AR86" s="66"/>
      <c r="AS86" s="66" t="n">
        <f aca="false">+AS82+AS83</f>
        <v>30</v>
      </c>
      <c r="AT86" s="66"/>
      <c r="AU86" s="66"/>
      <c r="AV86" s="66"/>
      <c r="AW86" s="66" t="n">
        <f aca="false">+AW82+AW83</f>
        <v>30</v>
      </c>
      <c r="AX86" s="66"/>
      <c r="AY86" s="66"/>
      <c r="AZ86" s="66"/>
      <c r="BA86" s="64" t="n">
        <f aca="false">+AW86+AS86</f>
        <v>60</v>
      </c>
      <c r="BB86" s="64"/>
      <c r="BC86" s="64"/>
      <c r="BD86" s="64"/>
      <c r="BE86" s="64"/>
      <c r="BF86" s="64"/>
    </row>
    <row r="87" customFormat="false" ht="15.75" hidden="false" customHeight="true" outlineLevel="0" collapsed="false">
      <c r="A87" s="44"/>
      <c r="B87" s="44"/>
      <c r="C87" s="82"/>
      <c r="D87" s="82"/>
      <c r="E87" s="83"/>
      <c r="F87" s="83"/>
      <c r="G87" s="83"/>
      <c r="H87" s="83"/>
      <c r="I87" s="83"/>
      <c r="J87" s="83"/>
      <c r="K87" s="73" t="s">
        <v>111</v>
      </c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4" t="n">
        <f aca="false">+AG86+AG56</f>
        <v>3600</v>
      </c>
      <c r="AH87" s="74"/>
      <c r="AI87" s="74"/>
      <c r="AJ87" s="74"/>
      <c r="AK87" s="74" t="n">
        <f aca="false">+AK86+AK56</f>
        <v>720</v>
      </c>
      <c r="AL87" s="74"/>
      <c r="AM87" s="74"/>
      <c r="AN87" s="74"/>
      <c r="AO87" s="74" t="n">
        <f aca="false">+AO86+AO56</f>
        <v>2880</v>
      </c>
      <c r="AP87" s="74"/>
      <c r="AQ87" s="74"/>
      <c r="AR87" s="74"/>
      <c r="AS87" s="74" t="n">
        <f aca="false">+AS86+AS56</f>
        <v>60</v>
      </c>
      <c r="AT87" s="74"/>
      <c r="AU87" s="74"/>
      <c r="AV87" s="74"/>
      <c r="AW87" s="74" t="n">
        <f aca="false">+AW86+AW56</f>
        <v>60</v>
      </c>
      <c r="AX87" s="74"/>
      <c r="AY87" s="74"/>
      <c r="AZ87" s="74"/>
      <c r="BA87" s="101" t="n">
        <v>3600</v>
      </c>
      <c r="BB87" s="101"/>
      <c r="BC87" s="101"/>
      <c r="BD87" s="101"/>
      <c r="BE87" s="101"/>
      <c r="BF87" s="101"/>
    </row>
    <row r="88" s="1" customFormat="true" ht="15.75" hidden="false" customHeight="true" outlineLevel="0" collapsed="false">
      <c r="A88" s="102"/>
      <c r="B88" s="35"/>
      <c r="C88" s="35"/>
      <c r="D88" s="35"/>
      <c r="E88" s="103" t="s">
        <v>112</v>
      </c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46"/>
      <c r="U88" s="46"/>
      <c r="V88" s="46"/>
      <c r="W88" s="85"/>
      <c r="X88" s="85"/>
      <c r="Y88" s="85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104"/>
      <c r="BE88" s="35"/>
    </row>
    <row r="89" s="1" customFormat="true" ht="18.75" hidden="false" customHeight="true" outlineLevel="0" collapsed="false">
      <c r="A89" s="102"/>
      <c r="B89" s="35"/>
      <c r="C89" s="35"/>
      <c r="D89" s="35"/>
      <c r="E89" s="105" t="s">
        <v>113</v>
      </c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46"/>
      <c r="U89" s="46"/>
      <c r="V89" s="46"/>
      <c r="W89" s="85"/>
      <c r="X89" s="85"/>
      <c r="Y89" s="85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46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104"/>
      <c r="BE89" s="35"/>
    </row>
    <row r="90" s="1" customFormat="true" ht="15.75" hidden="false" customHeight="true" outlineLevel="0" collapsed="false">
      <c r="A90" s="102"/>
      <c r="B90" s="35"/>
      <c r="C90" s="35"/>
      <c r="D90" s="35"/>
      <c r="E90" s="10" t="s">
        <v>114</v>
      </c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9"/>
      <c r="U90" s="9"/>
      <c r="V90" s="9"/>
      <c r="W90" s="106"/>
      <c r="X90" s="106"/>
      <c r="Y90" s="106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107"/>
      <c r="BE90" s="9"/>
    </row>
    <row r="91" s="1" customFormat="true" ht="15.75" hidden="false" customHeight="true" outlineLevel="0" collapsed="false">
      <c r="A91" s="44"/>
      <c r="B91" s="44"/>
      <c r="C91" s="44"/>
      <c r="D91" s="44"/>
      <c r="E91" s="10" t="s">
        <v>115</v>
      </c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"/>
      <c r="U91" s="9"/>
      <c r="V91" s="9"/>
      <c r="W91" s="9"/>
      <c r="X91" s="9"/>
      <c r="Y91" s="4"/>
      <c r="Z91" s="9"/>
      <c r="AA91" s="9"/>
      <c r="AB91" s="4"/>
      <c r="AC91" s="4"/>
      <c r="AD91" s="4"/>
      <c r="AE91" s="4"/>
      <c r="AF91" s="4"/>
      <c r="AG91" s="9"/>
      <c r="AH91" s="9"/>
      <c r="AI91" s="9"/>
      <c r="AJ91" s="4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107"/>
      <c r="BE91" s="9"/>
    </row>
    <row r="92" s="1" customFormat="true" ht="15.75" hidden="false" customHeight="true" outlineLevel="0" collapsed="false">
      <c r="A92" s="44"/>
      <c r="B92" s="44"/>
      <c r="C92" s="44"/>
      <c r="D92" s="44"/>
      <c r="E92" s="10" t="s">
        <v>116</v>
      </c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"/>
      <c r="U92" s="9"/>
      <c r="V92" s="9"/>
      <c r="W92" s="9"/>
      <c r="X92" s="9"/>
      <c r="Y92" s="4"/>
      <c r="Z92" s="9"/>
      <c r="AA92" s="9"/>
      <c r="AB92" s="4"/>
      <c r="AC92" s="4"/>
      <c r="AD92" s="4"/>
      <c r="AE92" s="4"/>
      <c r="AF92" s="4"/>
      <c r="AG92" s="9"/>
      <c r="AH92" s="9"/>
      <c r="AI92" s="9"/>
      <c r="AJ92" s="4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107"/>
      <c r="BE92" s="9"/>
    </row>
    <row r="93" customFormat="false" ht="15.75" hidden="false" customHeight="true" outlineLevel="0" collapsed="false">
      <c r="A93" s="44"/>
      <c r="B93" s="44"/>
      <c r="C93" s="44"/>
      <c r="D93" s="44"/>
      <c r="E93" s="44"/>
      <c r="F93" s="44"/>
      <c r="G93" s="10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AL93" s="108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107"/>
      <c r="BG93" s="9"/>
      <c r="BH93" s="9"/>
    </row>
    <row r="94" customFormat="false" ht="30.75" hidden="false" customHeight="true" outlineLevel="0" collapsed="false">
      <c r="A94" s="44"/>
      <c r="B94" s="44"/>
      <c r="C94" s="44"/>
      <c r="D94" s="44"/>
      <c r="E94" s="44"/>
      <c r="F94" s="44"/>
      <c r="G94" s="109" t="s">
        <v>117</v>
      </c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25" t="s">
        <v>118</v>
      </c>
      <c r="S94" s="25"/>
      <c r="T94" s="25"/>
      <c r="U94" s="25"/>
      <c r="V94" s="110" t="s">
        <v>46</v>
      </c>
      <c r="W94" s="110"/>
      <c r="X94" s="110"/>
      <c r="Y94" s="110"/>
      <c r="Z94" s="110"/>
      <c r="AA94" s="110" t="s">
        <v>34</v>
      </c>
      <c r="AB94" s="110"/>
      <c r="AC94" s="110"/>
      <c r="AD94" s="110"/>
      <c r="AE94" s="110"/>
      <c r="AF94" s="110"/>
      <c r="AG94" s="110"/>
      <c r="AH94" s="110"/>
      <c r="AI94" s="110"/>
      <c r="AJ94" s="110"/>
      <c r="AK94" s="111"/>
      <c r="AL94" s="108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107"/>
      <c r="BG94" s="9"/>
      <c r="BH94" s="9"/>
    </row>
    <row r="95" customFormat="false" ht="15.75" hidden="false" customHeight="true" outlineLevel="0" collapsed="false">
      <c r="A95" s="44"/>
      <c r="B95" s="44"/>
      <c r="C95" s="44"/>
      <c r="D95" s="44"/>
      <c r="E95" s="44"/>
      <c r="F95" s="44"/>
      <c r="G95" s="27" t="str">
        <f aca="false">BD17</f>
        <v>Theoretical education and scientific activity</v>
      </c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 t="n">
        <f aca="false">BD23</f>
        <v>45</v>
      </c>
      <c r="S95" s="27"/>
      <c r="T95" s="27"/>
      <c r="U95" s="27"/>
      <c r="V95" s="112" t="s">
        <v>119</v>
      </c>
      <c r="W95" s="112"/>
      <c r="X95" s="112"/>
      <c r="Y95" s="112"/>
      <c r="Z95" s="112"/>
      <c r="AA95" s="113" t="s">
        <v>120</v>
      </c>
      <c r="AB95" s="113"/>
      <c r="AC95" s="113"/>
      <c r="AD95" s="113"/>
      <c r="AE95" s="113"/>
      <c r="AF95" s="113"/>
      <c r="AG95" s="113"/>
      <c r="AH95" s="113"/>
      <c r="AI95" s="113"/>
      <c r="AJ95" s="113"/>
      <c r="AK95" s="111"/>
      <c r="AL95" s="108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107"/>
      <c r="BG95" s="9"/>
      <c r="BH95" s="9"/>
    </row>
    <row r="96" customFormat="false" ht="15.75" hidden="false" customHeight="true" outlineLevel="0" collapsed="false">
      <c r="A96" s="44"/>
      <c r="B96" s="44"/>
      <c r="C96" s="44"/>
      <c r="D96" s="44"/>
      <c r="E96" s="44"/>
      <c r="F96" s="44"/>
      <c r="G96" s="27" t="str">
        <f aca="false">BE17</f>
        <v>Scientific practice (research internship)</v>
      </c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 t="n">
        <f aca="false">BE23</f>
        <v>5</v>
      </c>
      <c r="S96" s="27"/>
      <c r="T96" s="27"/>
      <c r="U96" s="27"/>
      <c r="V96" s="112" t="s">
        <v>121</v>
      </c>
      <c r="W96" s="112"/>
      <c r="X96" s="112"/>
      <c r="Y96" s="112"/>
      <c r="Z96" s="112"/>
      <c r="AA96" s="113"/>
      <c r="AB96" s="113"/>
      <c r="AC96" s="113"/>
      <c r="AD96" s="113"/>
      <c r="AE96" s="113"/>
      <c r="AF96" s="113"/>
      <c r="AG96" s="113"/>
      <c r="AH96" s="113"/>
      <c r="AI96" s="113"/>
      <c r="AJ96" s="113"/>
      <c r="AK96" s="111"/>
      <c r="AL96" s="108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107"/>
      <c r="BG96" s="9"/>
      <c r="BH96" s="9"/>
    </row>
    <row r="97" customFormat="false" ht="15.75" hidden="false" customHeight="true" outlineLevel="0" collapsed="false">
      <c r="A97" s="44"/>
      <c r="B97" s="44"/>
      <c r="C97" s="44"/>
      <c r="D97" s="44"/>
      <c r="E97" s="44"/>
      <c r="F97" s="44"/>
      <c r="G97" s="27" t="str">
        <f aca="false">BF17</f>
        <v>Certification</v>
      </c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 t="n">
        <f aca="false">BF23</f>
        <v>9</v>
      </c>
      <c r="S97" s="27"/>
      <c r="T97" s="27"/>
      <c r="U97" s="27"/>
      <c r="V97" s="112" t="s">
        <v>119</v>
      </c>
      <c r="W97" s="112"/>
      <c r="X97" s="112"/>
      <c r="Y97" s="112"/>
      <c r="Z97" s="112"/>
      <c r="AA97" s="113"/>
      <c r="AB97" s="113"/>
      <c r="AC97" s="113"/>
      <c r="AD97" s="113"/>
      <c r="AE97" s="113"/>
      <c r="AF97" s="113"/>
      <c r="AG97" s="113"/>
      <c r="AH97" s="113"/>
      <c r="AI97" s="113"/>
      <c r="AJ97" s="113"/>
      <c r="AK97" s="111"/>
      <c r="AL97" s="108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107"/>
      <c r="BG97" s="9"/>
      <c r="BH97" s="9"/>
    </row>
    <row r="98" customFormat="false" ht="15.75" hidden="false" customHeight="true" outlineLevel="0" collapsed="false">
      <c r="A98" s="44"/>
      <c r="B98" s="44"/>
      <c r="C98" s="44"/>
      <c r="D98" s="44"/>
      <c r="E98" s="44"/>
      <c r="F98" s="44"/>
      <c r="G98" s="27" t="str">
        <f aca="false">BG17</f>
        <v>State certification</v>
      </c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 t="n">
        <f aca="false">BG23</f>
        <v>5</v>
      </c>
      <c r="S98" s="27"/>
      <c r="T98" s="27"/>
      <c r="U98" s="27"/>
      <c r="V98" s="112" t="s">
        <v>122</v>
      </c>
      <c r="W98" s="112"/>
      <c r="X98" s="112"/>
      <c r="Y98" s="112"/>
      <c r="Z98" s="112"/>
      <c r="AA98" s="113"/>
      <c r="AB98" s="113"/>
      <c r="AC98" s="113"/>
      <c r="AD98" s="113"/>
      <c r="AE98" s="113"/>
      <c r="AF98" s="113"/>
      <c r="AG98" s="113"/>
      <c r="AH98" s="113"/>
      <c r="AI98" s="113"/>
      <c r="AJ98" s="113"/>
      <c r="AK98" s="111"/>
      <c r="AL98" s="108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107"/>
      <c r="BG98" s="9"/>
      <c r="BH98" s="9"/>
    </row>
    <row r="99" customFormat="false" ht="35.25" hidden="false" customHeight="true" outlineLevel="0" collapsed="false">
      <c r="A99" s="44"/>
      <c r="B99" s="44"/>
      <c r="C99" s="44"/>
      <c r="D99" s="44"/>
      <c r="E99" s="44"/>
      <c r="F99" s="44"/>
      <c r="G99" s="26" t="str">
        <f aca="false">BH17</f>
        <v>Research work and preparation of the master's dissertation</v>
      </c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7" t="n">
        <f aca="false">BH23</f>
        <v>10</v>
      </c>
      <c r="S99" s="27"/>
      <c r="T99" s="27"/>
      <c r="U99" s="27"/>
      <c r="V99" s="112" t="s">
        <v>121</v>
      </c>
      <c r="W99" s="112"/>
      <c r="X99" s="112"/>
      <c r="Y99" s="112"/>
      <c r="Z99" s="112"/>
      <c r="AA99" s="113"/>
      <c r="AB99" s="113"/>
      <c r="AC99" s="113"/>
      <c r="AD99" s="113"/>
      <c r="AE99" s="113"/>
      <c r="AF99" s="113"/>
      <c r="AG99" s="113"/>
      <c r="AH99" s="113"/>
      <c r="AI99" s="113"/>
      <c r="AJ99" s="113"/>
      <c r="AK99" s="111"/>
      <c r="AL99" s="108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107"/>
      <c r="BG99" s="9"/>
      <c r="BH99" s="9"/>
    </row>
    <row r="100" customFormat="false" ht="15.75" hidden="false" customHeight="true" outlineLevel="0" collapsed="false">
      <c r="A100" s="44"/>
      <c r="B100" s="44"/>
      <c r="C100" s="44"/>
      <c r="D100" s="44"/>
      <c r="E100" s="44"/>
      <c r="F100" s="44"/>
      <c r="G100" s="26" t="str">
        <f aca="false">BI17</f>
        <v>Credit-module system week</v>
      </c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7" t="n">
        <f aca="false">BI23</f>
        <v>5</v>
      </c>
      <c r="S100" s="27"/>
      <c r="T100" s="27"/>
      <c r="U100" s="27"/>
      <c r="V100" s="112" t="s">
        <v>123</v>
      </c>
      <c r="W100" s="112"/>
      <c r="X100" s="112"/>
      <c r="Y100" s="112"/>
      <c r="Z100" s="112"/>
      <c r="AA100" s="113"/>
      <c r="AB100" s="113"/>
      <c r="AC100" s="113"/>
      <c r="AD100" s="113"/>
      <c r="AE100" s="113"/>
      <c r="AF100" s="113"/>
      <c r="AG100" s="113"/>
      <c r="AH100" s="113"/>
      <c r="AI100" s="113"/>
      <c r="AJ100" s="113"/>
      <c r="AK100" s="111"/>
      <c r="AL100" s="108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107"/>
      <c r="BG100" s="9"/>
      <c r="BH100" s="9"/>
    </row>
    <row r="101" customFormat="false" ht="15.75" hidden="false" customHeight="true" outlineLevel="0" collapsed="false">
      <c r="A101" s="44"/>
      <c r="B101" s="44"/>
      <c r="C101" s="44"/>
      <c r="D101" s="44"/>
      <c r="E101" s="44"/>
      <c r="F101" s="44"/>
      <c r="G101" s="27" t="str">
        <f aca="false">BJ15</f>
        <v>Vacation</v>
      </c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 t="n">
        <f aca="false">BJ23</f>
        <v>21</v>
      </c>
      <c r="S101" s="27"/>
      <c r="T101" s="27"/>
      <c r="U101" s="27"/>
      <c r="V101" s="112" t="s">
        <v>121</v>
      </c>
      <c r="W101" s="112"/>
      <c r="X101" s="112"/>
      <c r="Y101" s="112"/>
      <c r="Z101" s="112"/>
      <c r="AA101" s="113"/>
      <c r="AB101" s="113"/>
      <c r="AC101" s="113"/>
      <c r="AD101" s="113"/>
      <c r="AE101" s="113"/>
      <c r="AF101" s="113"/>
      <c r="AG101" s="113"/>
      <c r="AH101" s="113"/>
      <c r="AI101" s="113"/>
      <c r="AJ101" s="113"/>
      <c r="AK101" s="111"/>
      <c r="AL101" s="108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107"/>
      <c r="BG101" s="9"/>
      <c r="BH101" s="9"/>
    </row>
    <row r="102" customFormat="false" ht="15.75" hidden="false" customHeight="true" outlineLevel="0" collapsed="false">
      <c r="A102" s="44"/>
      <c r="B102" s="44"/>
      <c r="C102" s="44"/>
      <c r="D102" s="44"/>
      <c r="E102" s="44"/>
      <c r="F102" s="44"/>
      <c r="G102" s="25" t="s">
        <v>124</v>
      </c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7" t="n">
        <f aca="false">R95+R96+R97+R98+R99+R101+R100</f>
        <v>100</v>
      </c>
      <c r="S102" s="27"/>
      <c r="T102" s="27"/>
      <c r="U102" s="27"/>
      <c r="V102" s="110"/>
      <c r="W102" s="110"/>
      <c r="X102" s="110"/>
      <c r="Y102" s="110"/>
      <c r="Z102" s="110"/>
      <c r="AA102" s="113"/>
      <c r="AB102" s="113"/>
      <c r="AC102" s="113"/>
      <c r="AD102" s="113"/>
      <c r="AE102" s="113"/>
      <c r="AF102" s="113"/>
      <c r="AG102" s="113"/>
      <c r="AH102" s="113"/>
      <c r="AI102" s="113"/>
      <c r="AJ102" s="113"/>
      <c r="AK102" s="111"/>
      <c r="AL102" s="108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107"/>
      <c r="BG102" s="9"/>
      <c r="BH102" s="9"/>
    </row>
    <row r="103" customFormat="false" ht="15.75" hidden="false" customHeight="true" outlineLevel="0" collapsed="false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"/>
      <c r="W103" s="4"/>
      <c r="X103" s="4"/>
      <c r="Y103" s="4"/>
      <c r="Z103" s="4"/>
      <c r="AA103" s="4"/>
      <c r="AB103" s="4"/>
      <c r="AC103" s="4"/>
      <c r="AD103" s="108"/>
      <c r="BF103" s="114"/>
      <c r="BG103" s="2"/>
      <c r="BH103" s="2"/>
    </row>
    <row r="104" customFormat="false" ht="15.75" hidden="false" customHeight="true" outlineLevel="0" collapsed="false">
      <c r="U104" s="1"/>
      <c r="BF104" s="114"/>
      <c r="BG104" s="2"/>
      <c r="BH104" s="2"/>
    </row>
    <row r="105" customFormat="false" ht="15.75" hidden="false" customHeight="true" outlineLevel="0" collapsed="false">
      <c r="A105" s="44"/>
      <c r="B105" s="44"/>
      <c r="C105" s="44"/>
      <c r="D105" s="44"/>
      <c r="E105" s="44"/>
      <c r="F105" s="49"/>
      <c r="G105" s="115" t="s">
        <v>125</v>
      </c>
      <c r="H105" s="115"/>
      <c r="I105" s="115"/>
      <c r="J105" s="115"/>
      <c r="K105" s="115"/>
      <c r="L105" s="115"/>
      <c r="M105" s="115"/>
      <c r="N105" s="115"/>
      <c r="O105" s="115"/>
      <c r="P105" s="115"/>
      <c r="Q105" s="115"/>
      <c r="R105" s="115"/>
      <c r="S105" s="115"/>
      <c r="U105" s="1"/>
      <c r="AE105" s="49" t="s">
        <v>126</v>
      </c>
      <c r="AK105" s="4"/>
      <c r="AL105" s="4"/>
      <c r="AM105" s="116" t="s">
        <v>127</v>
      </c>
      <c r="AN105" s="116"/>
      <c r="AO105" s="116"/>
      <c r="AP105" s="116"/>
      <c r="AQ105" s="116"/>
      <c r="AR105" s="116"/>
      <c r="AS105" s="116"/>
      <c r="AT105" s="116"/>
      <c r="AU105" s="116"/>
      <c r="AV105" s="116"/>
      <c r="AW105" s="116"/>
      <c r="AX105" s="116"/>
      <c r="AY105" s="116"/>
      <c r="AZ105" s="116"/>
      <c r="BA105" s="116"/>
      <c r="BB105" s="116"/>
      <c r="BC105" s="116"/>
      <c r="BD105" s="116"/>
      <c r="BE105" s="116"/>
      <c r="BF105" s="116"/>
      <c r="BG105" s="116"/>
      <c r="BH105" s="116"/>
      <c r="BI105" s="116"/>
      <c r="BJ105" s="116"/>
      <c r="BK105" s="116"/>
    </row>
    <row r="106" customFormat="false" ht="15.75" hidden="false" customHeight="true" outlineLevel="0" collapsed="false">
      <c r="A106" s="44"/>
      <c r="B106" s="44"/>
      <c r="C106" s="44"/>
      <c r="D106" s="44"/>
      <c r="E106" s="44"/>
      <c r="U106" s="1"/>
      <c r="AK106" s="4"/>
      <c r="AL106" s="4"/>
      <c r="AM106" s="116"/>
      <c r="AN106" s="116"/>
      <c r="AO106" s="116"/>
      <c r="AP106" s="116"/>
      <c r="AQ106" s="116"/>
      <c r="AR106" s="116"/>
      <c r="AS106" s="116"/>
      <c r="AT106" s="116"/>
      <c r="AU106" s="116"/>
      <c r="AV106" s="116"/>
      <c r="AW106" s="116"/>
      <c r="AX106" s="116"/>
      <c r="AY106" s="116"/>
      <c r="AZ106" s="116"/>
      <c r="BA106" s="116"/>
      <c r="BB106" s="116"/>
      <c r="BC106" s="116"/>
      <c r="BD106" s="116"/>
      <c r="BE106" s="116"/>
      <c r="BF106" s="116"/>
      <c r="BG106" s="116"/>
      <c r="BH106" s="116"/>
      <c r="BI106" s="116"/>
      <c r="BJ106" s="116"/>
      <c r="BK106" s="116"/>
    </row>
    <row r="107" customFormat="false" ht="15.75" hidden="false" customHeight="true" outlineLevel="0" collapsed="false">
      <c r="A107" s="44"/>
      <c r="B107" s="44"/>
      <c r="C107" s="44"/>
      <c r="D107" s="44"/>
      <c r="E107" s="44"/>
      <c r="F107" s="49"/>
      <c r="G107" s="115" t="s">
        <v>128</v>
      </c>
      <c r="H107" s="115"/>
      <c r="I107" s="115"/>
      <c r="J107" s="115"/>
      <c r="K107" s="115"/>
      <c r="L107" s="115"/>
      <c r="M107" s="115"/>
      <c r="N107" s="115"/>
      <c r="O107" s="115"/>
      <c r="P107" s="115"/>
      <c r="Q107" s="115"/>
      <c r="R107" s="115"/>
      <c r="S107" s="115"/>
      <c r="U107" s="1"/>
      <c r="AE107" s="4" t="s">
        <v>129</v>
      </c>
      <c r="AK107" s="4"/>
      <c r="AL107" s="4"/>
      <c r="AM107" s="116"/>
      <c r="AN107" s="116"/>
      <c r="AO107" s="116"/>
      <c r="AP107" s="116"/>
      <c r="AQ107" s="116"/>
      <c r="AR107" s="116"/>
      <c r="AS107" s="116"/>
      <c r="AT107" s="116"/>
      <c r="AU107" s="116"/>
      <c r="AV107" s="116"/>
      <c r="AW107" s="116"/>
      <c r="AX107" s="116"/>
      <c r="AY107" s="116"/>
      <c r="AZ107" s="116"/>
      <c r="BA107" s="116"/>
      <c r="BB107" s="116"/>
      <c r="BC107" s="116"/>
      <c r="BD107" s="116"/>
      <c r="BE107" s="116"/>
      <c r="BF107" s="116"/>
      <c r="BG107" s="116"/>
      <c r="BH107" s="116"/>
      <c r="BI107" s="116"/>
      <c r="BJ107" s="116"/>
      <c r="BK107" s="116"/>
    </row>
    <row r="108" customFormat="false" ht="15.75" hidden="false" customHeight="true" outlineLevel="0" collapsed="false">
      <c r="G108" s="49"/>
      <c r="U108" s="1"/>
      <c r="AE108" s="4"/>
      <c r="BF108" s="114"/>
      <c r="BG108" s="2"/>
      <c r="BH108" s="2"/>
    </row>
    <row r="109" customFormat="false" ht="15.75" hidden="false" customHeight="true" outlineLevel="0" collapsed="false">
      <c r="G109" s="115" t="s">
        <v>130</v>
      </c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U109" s="1"/>
      <c r="AE109" s="4" t="s">
        <v>131</v>
      </c>
      <c r="BF109" s="114"/>
      <c r="BG109" s="2"/>
      <c r="BH109" s="2"/>
    </row>
    <row r="110" customFormat="false" ht="15.75" hidden="false" customHeight="true" outlineLevel="0" collapsed="false">
      <c r="U110" s="1"/>
      <c r="BF110" s="114"/>
      <c r="BG110" s="2"/>
      <c r="BH110" s="2"/>
    </row>
    <row r="111" customFormat="false" ht="15.75" hidden="false" customHeight="true" outlineLevel="0" collapsed="false">
      <c r="G111" s="117" t="s">
        <v>132</v>
      </c>
      <c r="H111" s="117"/>
      <c r="I111" s="117"/>
      <c r="J111" s="117"/>
      <c r="K111" s="117"/>
      <c r="L111" s="117"/>
      <c r="M111" s="117"/>
      <c r="N111" s="117"/>
      <c r="O111" s="117"/>
      <c r="P111" s="117"/>
      <c r="Q111" s="117"/>
      <c r="R111" s="117"/>
      <c r="S111" s="117"/>
      <c r="T111" s="117"/>
      <c r="U111" s="118"/>
      <c r="V111" s="118"/>
      <c r="W111" s="118"/>
      <c r="X111" s="118"/>
      <c r="Y111" s="118"/>
      <c r="Z111" s="118"/>
      <c r="AA111" s="118"/>
      <c r="AB111" s="118"/>
      <c r="AC111" s="118"/>
      <c r="AD111" s="118"/>
      <c r="AE111" s="119"/>
      <c r="AF111" s="108"/>
      <c r="AG111" s="108"/>
      <c r="AH111" s="108"/>
      <c r="AI111" s="108"/>
      <c r="AJ111" s="108"/>
      <c r="AK111" s="118"/>
      <c r="AL111" s="118"/>
      <c r="AM111" s="120"/>
    </row>
    <row r="112" customFormat="false" ht="12.75" hidden="false" customHeight="true" outlineLevel="0" collapsed="false">
      <c r="G112" s="117"/>
      <c r="H112" s="117"/>
      <c r="I112" s="117"/>
      <c r="J112" s="117"/>
      <c r="K112" s="117"/>
      <c r="L112" s="117"/>
      <c r="M112" s="117"/>
      <c r="N112" s="117"/>
      <c r="O112" s="117"/>
      <c r="P112" s="117"/>
      <c r="Q112" s="117"/>
      <c r="R112" s="117"/>
      <c r="S112" s="117"/>
      <c r="T112" s="117"/>
      <c r="U112" s="118"/>
      <c r="V112" s="118"/>
      <c r="W112" s="118"/>
      <c r="X112" s="118"/>
      <c r="Y112" s="118"/>
      <c r="Z112" s="118"/>
      <c r="AA112" s="118"/>
      <c r="AB112" s="118"/>
      <c r="AC112" s="118"/>
      <c r="AD112" s="118"/>
      <c r="AE112" s="118"/>
      <c r="AF112" s="118"/>
      <c r="AG112" s="118"/>
      <c r="AH112" s="118"/>
      <c r="AI112" s="118"/>
      <c r="AJ112" s="118"/>
      <c r="AK112" s="118"/>
      <c r="AL112" s="118"/>
      <c r="AM112" s="120"/>
    </row>
    <row r="113" customFormat="false" ht="12.75" hidden="false" customHeight="true" outlineLevel="0" collapsed="false">
      <c r="G113" s="117"/>
      <c r="H113" s="117"/>
      <c r="I113" s="117"/>
      <c r="J113" s="117"/>
      <c r="K113" s="117"/>
      <c r="L113" s="117"/>
      <c r="M113" s="117"/>
      <c r="N113" s="117"/>
      <c r="O113" s="117"/>
      <c r="P113" s="117"/>
      <c r="Q113" s="117"/>
      <c r="R113" s="117"/>
      <c r="S113" s="117"/>
      <c r="T113" s="117"/>
      <c r="U113" s="118"/>
      <c r="V113" s="118"/>
      <c r="W113" s="118"/>
      <c r="X113" s="118"/>
      <c r="Y113" s="118"/>
      <c r="Z113" s="118"/>
      <c r="AA113" s="118"/>
      <c r="AB113" s="118"/>
      <c r="AC113" s="118"/>
      <c r="AD113" s="118"/>
      <c r="AE113" s="118"/>
      <c r="AF113" s="118"/>
      <c r="AG113" s="118"/>
      <c r="AH113" s="118"/>
      <c r="AI113" s="118"/>
      <c r="AJ113" s="118"/>
      <c r="AK113" s="118"/>
      <c r="AL113" s="118"/>
      <c r="AM113" s="120"/>
    </row>
    <row r="114" customFormat="false" ht="15.75" hidden="false" customHeight="true" outlineLevel="0" collapsed="false">
      <c r="G114" s="117"/>
      <c r="H114" s="117"/>
      <c r="I114" s="117"/>
      <c r="J114" s="117"/>
      <c r="K114" s="117"/>
      <c r="L114" s="117"/>
      <c r="M114" s="117"/>
      <c r="N114" s="117"/>
      <c r="O114" s="117"/>
      <c r="P114" s="117"/>
      <c r="Q114" s="117"/>
      <c r="R114" s="117"/>
      <c r="S114" s="117"/>
      <c r="T114" s="117"/>
      <c r="AE114" s="4" t="s">
        <v>132</v>
      </c>
      <c r="AI114" s="108"/>
      <c r="AJ114" s="121"/>
      <c r="AK114" s="121"/>
      <c r="AL114" s="120"/>
      <c r="AM114" s="120"/>
    </row>
    <row r="115" customFormat="false" ht="12.75" hidden="false" customHeight="true" outlineLevel="0" collapsed="false">
      <c r="G115" s="117"/>
      <c r="H115" s="117"/>
      <c r="I115" s="117"/>
      <c r="J115" s="117"/>
      <c r="K115" s="117"/>
      <c r="L115" s="117"/>
      <c r="M115" s="117"/>
      <c r="N115" s="117"/>
      <c r="O115" s="117"/>
      <c r="P115" s="117"/>
      <c r="Q115" s="117"/>
      <c r="R115" s="117"/>
      <c r="S115" s="117"/>
      <c r="T115" s="117"/>
    </row>
    <row r="116" customFormat="false" ht="12.75" hidden="false" customHeight="true" outlineLevel="0" collapsed="false">
      <c r="G116" s="122" t="s">
        <v>133</v>
      </c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</row>
    <row r="117" customFormat="false" ht="22.5" hidden="false" customHeight="true" outlineLevel="0" collapsed="false"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AE117" s="4" t="s">
        <v>134</v>
      </c>
    </row>
  </sheetData>
  <mergeCells count="481">
    <mergeCell ref="A1:BK1"/>
    <mergeCell ref="A2:BK2"/>
    <mergeCell ref="AA3:AM8"/>
    <mergeCell ref="AY3:BJ8"/>
    <mergeCell ref="AA9:AM9"/>
    <mergeCell ref="AA10:AM10"/>
    <mergeCell ref="AA11:AM11"/>
    <mergeCell ref="Y12:AO12"/>
    <mergeCell ref="A14:BK14"/>
    <mergeCell ref="A15:B20"/>
    <mergeCell ref="C15:BB18"/>
    <mergeCell ref="BC15:BC20"/>
    <mergeCell ref="BD15:BI16"/>
    <mergeCell ref="BJ15:BJ20"/>
    <mergeCell ref="BK15:BK20"/>
    <mergeCell ref="BD17:BD20"/>
    <mergeCell ref="BE17:BE20"/>
    <mergeCell ref="BF17:BF20"/>
    <mergeCell ref="BG17:BG20"/>
    <mergeCell ref="BH17:BH20"/>
    <mergeCell ref="BI17:BI20"/>
    <mergeCell ref="C19:F19"/>
    <mergeCell ref="G19:J19"/>
    <mergeCell ref="K19:O19"/>
    <mergeCell ref="P19:S19"/>
    <mergeCell ref="T19:X19"/>
    <mergeCell ref="Y19:AB19"/>
    <mergeCell ref="AC19:AF19"/>
    <mergeCell ref="AG19:AJ19"/>
    <mergeCell ref="AK19:AO19"/>
    <mergeCell ref="AP19:AS19"/>
    <mergeCell ref="AT19:AW19"/>
    <mergeCell ref="AX19:BB19"/>
    <mergeCell ref="A21:B21"/>
    <mergeCell ref="A22:B22"/>
    <mergeCell ref="A23:BB23"/>
    <mergeCell ref="D25:J26"/>
    <mergeCell ref="AK25:AT26"/>
    <mergeCell ref="BB25:BI25"/>
    <mergeCell ref="A28:BJ28"/>
    <mergeCell ref="C29:BF29"/>
    <mergeCell ref="C30:D36"/>
    <mergeCell ref="E30:J36"/>
    <mergeCell ref="K30:AF36"/>
    <mergeCell ref="AG30:AR31"/>
    <mergeCell ref="AS30:AZ31"/>
    <mergeCell ref="BA30:BF36"/>
    <mergeCell ref="AG32:AR33"/>
    <mergeCell ref="AS32:AV34"/>
    <mergeCell ref="AW32:AZ34"/>
    <mergeCell ref="AG34:AJ36"/>
    <mergeCell ref="AK34:AN36"/>
    <mergeCell ref="AO34:AR36"/>
    <mergeCell ref="AS35:AZ36"/>
    <mergeCell ref="C37:D37"/>
    <mergeCell ref="E37:J37"/>
    <mergeCell ref="K37:AF37"/>
    <mergeCell ref="AG37:AJ37"/>
    <mergeCell ref="AK37:AN37"/>
    <mergeCell ref="AO37:AR37"/>
    <mergeCell ref="AS37:AV37"/>
    <mergeCell ref="AW37:AZ37"/>
    <mergeCell ref="BA37:BF37"/>
    <mergeCell ref="C38:D38"/>
    <mergeCell ref="E38:J38"/>
    <mergeCell ref="K38:AF38"/>
    <mergeCell ref="AG38:AJ38"/>
    <mergeCell ref="AK38:AN38"/>
    <mergeCell ref="AO38:AR38"/>
    <mergeCell ref="AS38:AV38"/>
    <mergeCell ref="AW38:AZ38"/>
    <mergeCell ref="BA38:BF38"/>
    <mergeCell ref="C39:D39"/>
    <mergeCell ref="E39:J39"/>
    <mergeCell ref="K39:AF39"/>
    <mergeCell ref="AG39:AJ39"/>
    <mergeCell ref="AK39:AN39"/>
    <mergeCell ref="AO39:AR39"/>
    <mergeCell ref="AS39:AV39"/>
    <mergeCell ref="AW39:AZ39"/>
    <mergeCell ref="BA39:BF39"/>
    <mergeCell ref="C40:D40"/>
    <mergeCell ref="E40:J40"/>
    <mergeCell ref="K40:AF40"/>
    <mergeCell ref="AG40:AJ40"/>
    <mergeCell ref="AK40:AN40"/>
    <mergeCell ref="AO40:AR40"/>
    <mergeCell ref="AS40:AV40"/>
    <mergeCell ref="AW40:AZ40"/>
    <mergeCell ref="BA40:BF40"/>
    <mergeCell ref="C41:D41"/>
    <mergeCell ref="E41:J41"/>
    <mergeCell ref="K41:AF41"/>
    <mergeCell ref="AG41:AJ41"/>
    <mergeCell ref="AK41:AN41"/>
    <mergeCell ref="AO41:AR41"/>
    <mergeCell ref="AS41:AV41"/>
    <mergeCell ref="AW41:AZ41"/>
    <mergeCell ref="BA41:BF41"/>
    <mergeCell ref="C42:D42"/>
    <mergeCell ref="E42:J42"/>
    <mergeCell ref="K42:AF42"/>
    <mergeCell ref="AG42:AJ42"/>
    <mergeCell ref="AK42:AN42"/>
    <mergeCell ref="AO42:AR42"/>
    <mergeCell ref="AS42:AV42"/>
    <mergeCell ref="AW42:AZ42"/>
    <mergeCell ref="BA42:BF42"/>
    <mergeCell ref="C43:D43"/>
    <mergeCell ref="E43:J43"/>
    <mergeCell ref="K43:AF43"/>
    <mergeCell ref="AG43:AJ43"/>
    <mergeCell ref="AK43:AN43"/>
    <mergeCell ref="AO43:AR43"/>
    <mergeCell ref="AS43:AV43"/>
    <mergeCell ref="AW43:AZ43"/>
    <mergeCell ref="BA43:BF43"/>
    <mergeCell ref="C44:D44"/>
    <mergeCell ref="E44:J44"/>
    <mergeCell ref="K44:AF44"/>
    <mergeCell ref="AG44:AJ44"/>
    <mergeCell ref="AK44:AN44"/>
    <mergeCell ref="AO44:AR44"/>
    <mergeCell ref="AS44:AV44"/>
    <mergeCell ref="AW44:AZ44"/>
    <mergeCell ref="BA44:BF44"/>
    <mergeCell ref="C45:D45"/>
    <mergeCell ref="E45:J45"/>
    <mergeCell ref="K45:AF45"/>
    <mergeCell ref="AG45:AJ45"/>
    <mergeCell ref="AK45:AN45"/>
    <mergeCell ref="AO45:AR45"/>
    <mergeCell ref="AS45:AV45"/>
    <mergeCell ref="AW45:AZ45"/>
    <mergeCell ref="BA45:BF45"/>
    <mergeCell ref="C46:D46"/>
    <mergeCell ref="E46:J46"/>
    <mergeCell ref="K46:AF46"/>
    <mergeCell ref="AG46:AJ46"/>
    <mergeCell ref="AK46:AN46"/>
    <mergeCell ref="AO46:AR46"/>
    <mergeCell ref="AS46:AV46"/>
    <mergeCell ref="AW46:AZ46"/>
    <mergeCell ref="BA46:BF46"/>
    <mergeCell ref="C47:D47"/>
    <mergeCell ref="E47:J47"/>
    <mergeCell ref="K47:AF47"/>
    <mergeCell ref="AG47:AJ47"/>
    <mergeCell ref="AK47:AN47"/>
    <mergeCell ref="AO47:AR47"/>
    <mergeCell ref="AS47:AV47"/>
    <mergeCell ref="AW47:AZ47"/>
    <mergeCell ref="BA47:BF47"/>
    <mergeCell ref="C48:D48"/>
    <mergeCell ref="E48:J48"/>
    <mergeCell ref="K48:AF48"/>
    <mergeCell ref="AG48:AJ48"/>
    <mergeCell ref="AK48:AN48"/>
    <mergeCell ref="AO48:AR48"/>
    <mergeCell ref="AS48:AV48"/>
    <mergeCell ref="AW48:AZ48"/>
    <mergeCell ref="BA48:BF48"/>
    <mergeCell ref="C49:D49"/>
    <mergeCell ref="E49:J49"/>
    <mergeCell ref="K49:AF49"/>
    <mergeCell ref="AG49:AJ49"/>
    <mergeCell ref="AK49:AN49"/>
    <mergeCell ref="AO49:AR49"/>
    <mergeCell ref="AS49:AV49"/>
    <mergeCell ref="AW49:AZ49"/>
    <mergeCell ref="BA49:BF49"/>
    <mergeCell ref="C50:D50"/>
    <mergeCell ref="E50:J50"/>
    <mergeCell ref="K50:AF50"/>
    <mergeCell ref="AG50:AJ50"/>
    <mergeCell ref="AK50:AN50"/>
    <mergeCell ref="AO50:AR50"/>
    <mergeCell ref="AS50:AV50"/>
    <mergeCell ref="AW50:AZ50"/>
    <mergeCell ref="BA50:BF50"/>
    <mergeCell ref="C51:D51"/>
    <mergeCell ref="E51:J51"/>
    <mergeCell ref="K51:AF51"/>
    <mergeCell ref="AG51:AJ51"/>
    <mergeCell ref="AK51:AN51"/>
    <mergeCell ref="AO51:AR51"/>
    <mergeCell ref="AS51:AV51"/>
    <mergeCell ref="AW51:AZ51"/>
    <mergeCell ref="BA51:BF51"/>
    <mergeCell ref="C52:D52"/>
    <mergeCell ref="E52:J52"/>
    <mergeCell ref="K52:AF52"/>
    <mergeCell ref="AG52:AJ52"/>
    <mergeCell ref="AK52:AN52"/>
    <mergeCell ref="AO52:AR52"/>
    <mergeCell ref="AS52:AV52"/>
    <mergeCell ref="AW52:AZ52"/>
    <mergeCell ref="BA52:BF52"/>
    <mergeCell ref="C53:D53"/>
    <mergeCell ref="E53:J53"/>
    <mergeCell ref="K53:AF53"/>
    <mergeCell ref="AG53:AJ53"/>
    <mergeCell ref="AK53:AN53"/>
    <mergeCell ref="AO53:AR53"/>
    <mergeCell ref="AS53:AV53"/>
    <mergeCell ref="AW53:AZ53"/>
    <mergeCell ref="BA53:BF53"/>
    <mergeCell ref="C54:D54"/>
    <mergeCell ref="E54:J54"/>
    <mergeCell ref="K54:AF54"/>
    <mergeCell ref="AG54:AJ54"/>
    <mergeCell ref="AK54:AN54"/>
    <mergeCell ref="AO54:AR54"/>
    <mergeCell ref="AS54:AV54"/>
    <mergeCell ref="AW54:AZ54"/>
    <mergeCell ref="BA54:BF54"/>
    <mergeCell ref="C55:D55"/>
    <mergeCell ref="K55:AF55"/>
    <mergeCell ref="AG55:AJ55"/>
    <mergeCell ref="AK55:AN55"/>
    <mergeCell ref="AO55:AR55"/>
    <mergeCell ref="AS55:AV55"/>
    <mergeCell ref="AW55:AZ55"/>
    <mergeCell ref="BA55:BF55"/>
    <mergeCell ref="C56:D56"/>
    <mergeCell ref="E56:J56"/>
    <mergeCell ref="K56:AF56"/>
    <mergeCell ref="AG56:AJ56"/>
    <mergeCell ref="AK56:AN56"/>
    <mergeCell ref="AO56:AR56"/>
    <mergeCell ref="AS56:AV56"/>
    <mergeCell ref="AW56:AZ56"/>
    <mergeCell ref="BA56:BF56"/>
    <mergeCell ref="C58:BF58"/>
    <mergeCell ref="C59:D65"/>
    <mergeCell ref="E59:J65"/>
    <mergeCell ref="K59:AF65"/>
    <mergeCell ref="AG59:AR60"/>
    <mergeCell ref="AS59:AZ60"/>
    <mergeCell ref="BA59:BF65"/>
    <mergeCell ref="AG61:AR62"/>
    <mergeCell ref="AS61:AV63"/>
    <mergeCell ref="AW61:AZ63"/>
    <mergeCell ref="AG63:AJ65"/>
    <mergeCell ref="AK63:AN65"/>
    <mergeCell ref="AO63:AR65"/>
    <mergeCell ref="AS64:AZ65"/>
    <mergeCell ref="C66:D66"/>
    <mergeCell ref="E66:J66"/>
    <mergeCell ref="K66:AF66"/>
    <mergeCell ref="AG66:AJ66"/>
    <mergeCell ref="AK66:AN66"/>
    <mergeCell ref="AO66:AR66"/>
    <mergeCell ref="AS66:AV66"/>
    <mergeCell ref="AW66:AZ66"/>
    <mergeCell ref="BA66:BF66"/>
    <mergeCell ref="C67:D67"/>
    <mergeCell ref="E67:J67"/>
    <mergeCell ref="K67:AF67"/>
    <mergeCell ref="AG67:AJ67"/>
    <mergeCell ref="AK67:AN67"/>
    <mergeCell ref="AO67:AR67"/>
    <mergeCell ref="AS67:AV67"/>
    <mergeCell ref="AW67:AZ67"/>
    <mergeCell ref="BA67:BF67"/>
    <mergeCell ref="C68:D68"/>
    <mergeCell ref="E68:J68"/>
    <mergeCell ref="K68:AF68"/>
    <mergeCell ref="AG68:AJ68"/>
    <mergeCell ref="AK68:AN68"/>
    <mergeCell ref="AO68:AR68"/>
    <mergeCell ref="AS68:AV68"/>
    <mergeCell ref="AW68:AZ68"/>
    <mergeCell ref="BA68:BF68"/>
    <mergeCell ref="C69:D69"/>
    <mergeCell ref="E69:J69"/>
    <mergeCell ref="K69:AF69"/>
    <mergeCell ref="AG69:AJ69"/>
    <mergeCell ref="AK69:AN69"/>
    <mergeCell ref="AO69:AR69"/>
    <mergeCell ref="AS69:AV69"/>
    <mergeCell ref="AW69:AZ69"/>
    <mergeCell ref="BA69:BF69"/>
    <mergeCell ref="C70:D70"/>
    <mergeCell ref="E70:J70"/>
    <mergeCell ref="K70:AF70"/>
    <mergeCell ref="AG70:AJ70"/>
    <mergeCell ref="AK70:AN70"/>
    <mergeCell ref="AO70:AR70"/>
    <mergeCell ref="AS70:AV70"/>
    <mergeCell ref="AW70:AZ70"/>
    <mergeCell ref="BA70:BF70"/>
    <mergeCell ref="C71:D71"/>
    <mergeCell ref="E71:J71"/>
    <mergeCell ref="K71:AF71"/>
    <mergeCell ref="AG71:AJ71"/>
    <mergeCell ref="AK71:AN71"/>
    <mergeCell ref="AO71:AR71"/>
    <mergeCell ref="AS71:AV71"/>
    <mergeCell ref="AW71:AZ71"/>
    <mergeCell ref="BA71:BF71"/>
    <mergeCell ref="C72:D72"/>
    <mergeCell ref="E72:J72"/>
    <mergeCell ref="K72:AF72"/>
    <mergeCell ref="AG72:AJ72"/>
    <mergeCell ref="AK72:AN72"/>
    <mergeCell ref="AO72:AR72"/>
    <mergeCell ref="AS72:AV72"/>
    <mergeCell ref="AW72:AZ72"/>
    <mergeCell ref="BA72:BF72"/>
    <mergeCell ref="C73:D73"/>
    <mergeCell ref="E73:J73"/>
    <mergeCell ref="K73:AF73"/>
    <mergeCell ref="AG73:AJ73"/>
    <mergeCell ref="AK73:AN73"/>
    <mergeCell ref="AO73:AR73"/>
    <mergeCell ref="AS73:AV73"/>
    <mergeCell ref="AW73:AZ73"/>
    <mergeCell ref="BA73:BF73"/>
    <mergeCell ref="C74:D74"/>
    <mergeCell ref="E74:J74"/>
    <mergeCell ref="K74:AF74"/>
    <mergeCell ref="AG74:AJ74"/>
    <mergeCell ref="AK74:AN74"/>
    <mergeCell ref="AO74:AR74"/>
    <mergeCell ref="AS74:AV74"/>
    <mergeCell ref="AW74:AZ74"/>
    <mergeCell ref="BA74:BF74"/>
    <mergeCell ref="C75:D75"/>
    <mergeCell ref="E75:J75"/>
    <mergeCell ref="K75:AF75"/>
    <mergeCell ref="AG75:AJ75"/>
    <mergeCell ref="AK75:AN75"/>
    <mergeCell ref="AO75:AR75"/>
    <mergeCell ref="AS75:AV75"/>
    <mergeCell ref="AW75:AZ75"/>
    <mergeCell ref="BA75:BF75"/>
    <mergeCell ref="C76:D76"/>
    <mergeCell ref="E76:J76"/>
    <mergeCell ref="K76:AF76"/>
    <mergeCell ref="AG76:AJ76"/>
    <mergeCell ref="AK76:AN76"/>
    <mergeCell ref="AO76:AR76"/>
    <mergeCell ref="AS76:AV76"/>
    <mergeCell ref="AW76:AZ76"/>
    <mergeCell ref="BA76:BF76"/>
    <mergeCell ref="C77:D77"/>
    <mergeCell ref="E77:J77"/>
    <mergeCell ref="K77:AF77"/>
    <mergeCell ref="AG77:AJ77"/>
    <mergeCell ref="AK77:AN77"/>
    <mergeCell ref="AO77:AR77"/>
    <mergeCell ref="AS77:AV77"/>
    <mergeCell ref="AW77:AZ77"/>
    <mergeCell ref="BA77:BF77"/>
    <mergeCell ref="C78:D78"/>
    <mergeCell ref="E78:J78"/>
    <mergeCell ref="K78:AF78"/>
    <mergeCell ref="AG78:AJ78"/>
    <mergeCell ref="AK78:AN78"/>
    <mergeCell ref="AO78:AR78"/>
    <mergeCell ref="AS78:AV78"/>
    <mergeCell ref="AW78:AZ78"/>
    <mergeCell ref="BA78:BF78"/>
    <mergeCell ref="C79:D79"/>
    <mergeCell ref="E79:J79"/>
    <mergeCell ref="K79:AF79"/>
    <mergeCell ref="AG79:AJ79"/>
    <mergeCell ref="AK79:AN79"/>
    <mergeCell ref="AO79:AR79"/>
    <mergeCell ref="AS79:AV79"/>
    <mergeCell ref="AW79:AZ79"/>
    <mergeCell ref="BA79:BF79"/>
    <mergeCell ref="C80:D80"/>
    <mergeCell ref="E80:J80"/>
    <mergeCell ref="K80:AF80"/>
    <mergeCell ref="AG80:AJ80"/>
    <mergeCell ref="AK80:AN80"/>
    <mergeCell ref="AO80:AR80"/>
    <mergeCell ref="AS80:AV80"/>
    <mergeCell ref="AW80:AZ80"/>
    <mergeCell ref="BA80:BF80"/>
    <mergeCell ref="C81:D81"/>
    <mergeCell ref="E81:J81"/>
    <mergeCell ref="K81:AF81"/>
    <mergeCell ref="AG81:AJ81"/>
    <mergeCell ref="AK81:AN81"/>
    <mergeCell ref="AO81:AR81"/>
    <mergeCell ref="AS81:AV81"/>
    <mergeCell ref="AW81:AZ81"/>
    <mergeCell ref="BA81:BF81"/>
    <mergeCell ref="C82:D82"/>
    <mergeCell ref="E82:J82"/>
    <mergeCell ref="K82:AF82"/>
    <mergeCell ref="AG82:AJ82"/>
    <mergeCell ref="AK82:AN82"/>
    <mergeCell ref="AO82:AR82"/>
    <mergeCell ref="AS82:AV82"/>
    <mergeCell ref="AW82:AZ82"/>
    <mergeCell ref="BA82:BF82"/>
    <mergeCell ref="C83:D83"/>
    <mergeCell ref="E83:J83"/>
    <mergeCell ref="K83:AF83"/>
    <mergeCell ref="AG83:AJ83"/>
    <mergeCell ref="AK83:AN83"/>
    <mergeCell ref="AO83:AR83"/>
    <mergeCell ref="AS83:AV83"/>
    <mergeCell ref="AW83:AZ83"/>
    <mergeCell ref="BA83:BF83"/>
    <mergeCell ref="C84:D84"/>
    <mergeCell ref="E84:J84"/>
    <mergeCell ref="K84:AF84"/>
    <mergeCell ref="AG84:AJ84"/>
    <mergeCell ref="AK84:AN84"/>
    <mergeCell ref="AO84:AR84"/>
    <mergeCell ref="AS84:AV84"/>
    <mergeCell ref="AW84:AZ84"/>
    <mergeCell ref="BA84:BF84"/>
    <mergeCell ref="C85:D85"/>
    <mergeCell ref="E85:J85"/>
    <mergeCell ref="K85:AF85"/>
    <mergeCell ref="AG85:AJ85"/>
    <mergeCell ref="AK85:AN85"/>
    <mergeCell ref="AO85:AR85"/>
    <mergeCell ref="AS85:AV85"/>
    <mergeCell ref="AW85:AZ85"/>
    <mergeCell ref="BA85:BF85"/>
    <mergeCell ref="C86:D86"/>
    <mergeCell ref="E86:J86"/>
    <mergeCell ref="K86:AF86"/>
    <mergeCell ref="AG86:AJ86"/>
    <mergeCell ref="AK86:AN86"/>
    <mergeCell ref="AO86:AR86"/>
    <mergeCell ref="AS86:AV86"/>
    <mergeCell ref="AW86:AZ86"/>
    <mergeCell ref="BA86:BF86"/>
    <mergeCell ref="C87:D87"/>
    <mergeCell ref="E87:J87"/>
    <mergeCell ref="K87:AF87"/>
    <mergeCell ref="AG87:AJ87"/>
    <mergeCell ref="AK87:AN87"/>
    <mergeCell ref="AO87:AR87"/>
    <mergeCell ref="AS87:AV87"/>
    <mergeCell ref="AW87:AZ87"/>
    <mergeCell ref="BA87:BF87"/>
    <mergeCell ref="E89:S89"/>
    <mergeCell ref="G94:Q94"/>
    <mergeCell ref="R94:U94"/>
    <mergeCell ref="V94:Z94"/>
    <mergeCell ref="AA94:AJ94"/>
    <mergeCell ref="G95:Q95"/>
    <mergeCell ref="R95:U95"/>
    <mergeCell ref="V95:Z95"/>
    <mergeCell ref="AA95:AJ102"/>
    <mergeCell ref="G96:Q96"/>
    <mergeCell ref="R96:U96"/>
    <mergeCell ref="V96:Z96"/>
    <mergeCell ref="G97:Q97"/>
    <mergeCell ref="R97:U97"/>
    <mergeCell ref="V97:Z97"/>
    <mergeCell ref="G98:Q98"/>
    <mergeCell ref="R98:U98"/>
    <mergeCell ref="V98:Z98"/>
    <mergeCell ref="G99:Q99"/>
    <mergeCell ref="R99:U99"/>
    <mergeCell ref="V99:Z99"/>
    <mergeCell ref="G100:Q100"/>
    <mergeCell ref="R100:U100"/>
    <mergeCell ref="V100:Z100"/>
    <mergeCell ref="G101:Q101"/>
    <mergeCell ref="R101:U101"/>
    <mergeCell ref="V101:Z101"/>
    <mergeCell ref="G102:Q102"/>
    <mergeCell ref="R102:U102"/>
    <mergeCell ref="V102:Z102"/>
    <mergeCell ref="G105:S105"/>
    <mergeCell ref="AM105:BK107"/>
    <mergeCell ref="G107:S107"/>
    <mergeCell ref="G109:S109"/>
    <mergeCell ref="G111:T115"/>
    <mergeCell ref="G116:T117"/>
  </mergeCells>
  <printOptions headings="false" gridLines="false" gridLinesSet="true" horizontalCentered="false" verticalCentered="false"/>
  <pageMargins left="0.25" right="0.25" top="0.3" bottom="0.4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Z153"/>
  <sheetViews>
    <sheetView showFormulas="false" showGridLines="true" showRowColHeaders="true" showZeros="true" rightToLeft="false" tabSelected="false" showOutlineSymbols="true" defaultGridColor="true" view="pageBreakPreview" topLeftCell="A124" colorId="64" zoomScale="85" zoomScaleNormal="85" zoomScalePageLayoutView="85" workbookViewId="0">
      <selection pane="topLeft" activeCell="B121" activeCellId="0" sqref="B12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23" width="5.14"/>
    <col collapsed="false" customWidth="true" hidden="false" outlineLevel="0" max="19" min="2" style="123" width="3.57"/>
    <col collapsed="false" customWidth="true" hidden="false" outlineLevel="0" max="53" min="20" style="124" width="3.57"/>
    <col collapsed="false" customWidth="true" hidden="false" outlineLevel="0" max="57" min="54" style="124" width="4.71"/>
    <col collapsed="false" customWidth="true" hidden="false" outlineLevel="0" max="60" min="58" style="123" width="4.71"/>
    <col collapsed="false" customWidth="false" hidden="false" outlineLevel="0" max="16384" min="61" style="123" width="9.14"/>
  </cols>
  <sheetData>
    <row r="1" s="126" customFormat="true" ht="15.75" hidden="false" customHeight="true" outlineLevel="0" collapsed="false">
      <c r="A1" s="125" t="s">
        <v>135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  <c r="BG1" s="125"/>
      <c r="BH1" s="125"/>
    </row>
    <row r="2" s="126" customFormat="true" ht="15.75" hidden="false" customHeight="true" outlineLevel="0" collapsed="false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8" t="s">
        <v>136</v>
      </c>
      <c r="AY2" s="128"/>
      <c r="AZ2" s="128"/>
      <c r="BA2" s="128"/>
      <c r="BB2" s="128"/>
      <c r="BC2" s="128"/>
      <c r="BD2" s="128"/>
      <c r="BE2" s="128"/>
      <c r="BF2" s="128"/>
      <c r="BG2" s="128"/>
      <c r="BH2" s="129"/>
    </row>
    <row r="3" s="126" customFormat="true" ht="15.75" hidden="false" customHeight="true" outlineLevel="0" collapsed="false"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 t="s">
        <v>137</v>
      </c>
      <c r="AD3" s="130"/>
      <c r="AF3" s="130"/>
      <c r="AG3" s="130"/>
      <c r="AH3" s="130"/>
      <c r="AI3" s="130"/>
      <c r="AJ3" s="130"/>
      <c r="AK3" s="130"/>
      <c r="AL3" s="130"/>
      <c r="AM3" s="130"/>
      <c r="AN3" s="130"/>
      <c r="AO3" s="130"/>
      <c r="AP3" s="130"/>
      <c r="AQ3" s="130"/>
      <c r="AR3" s="130"/>
      <c r="AS3" s="130"/>
      <c r="AT3" s="130"/>
      <c r="AU3" s="130"/>
      <c r="AV3" s="130"/>
      <c r="AW3" s="130"/>
      <c r="AX3" s="128"/>
      <c r="AY3" s="128"/>
      <c r="AZ3" s="128"/>
      <c r="BA3" s="128"/>
      <c r="BB3" s="128"/>
      <c r="BC3" s="128"/>
      <c r="BD3" s="128"/>
      <c r="BE3" s="128"/>
      <c r="BF3" s="128"/>
      <c r="BG3" s="128"/>
      <c r="BH3" s="129"/>
    </row>
    <row r="4" s="131" customFormat="true" ht="15.75" hidden="false" customHeight="true" outlineLevel="0" collapsed="false"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9"/>
    </row>
    <row r="5" s="131" customFormat="true" ht="15.75" hidden="false" customHeight="true" outlineLevel="0" collapsed="false">
      <c r="B5" s="132" t="s">
        <v>138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X5" s="133" t="s">
        <v>139</v>
      </c>
      <c r="Z5" s="134"/>
      <c r="AA5" s="134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9"/>
    </row>
    <row r="6" s="131" customFormat="true" ht="15.75" hidden="false" customHeight="true" outlineLevel="0" collapsed="false">
      <c r="B6" s="135" t="s">
        <v>140</v>
      </c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2"/>
      <c r="O6" s="132"/>
      <c r="P6" s="132"/>
      <c r="Q6" s="132"/>
      <c r="R6" s="132"/>
      <c r="S6" s="132"/>
      <c r="T6" s="132"/>
      <c r="AX6" s="128"/>
      <c r="AY6" s="128"/>
      <c r="AZ6" s="128"/>
      <c r="BA6" s="128"/>
      <c r="BB6" s="128"/>
      <c r="BC6" s="128"/>
      <c r="BD6" s="128"/>
      <c r="BE6" s="128"/>
      <c r="BF6" s="128"/>
      <c r="BG6" s="128"/>
      <c r="BH6" s="129"/>
    </row>
    <row r="7" s="131" customFormat="true" ht="15.75" hidden="false" customHeight="true" outlineLevel="0" collapsed="false">
      <c r="O7" s="136"/>
      <c r="P7" s="136"/>
      <c r="Q7" s="135"/>
      <c r="R7" s="135"/>
      <c r="S7" s="135"/>
      <c r="T7" s="135"/>
      <c r="X7" s="132" t="s">
        <v>141</v>
      </c>
      <c r="AD7" s="137" t="s">
        <v>142</v>
      </c>
      <c r="AX7" s="128"/>
      <c r="AY7" s="128"/>
      <c r="AZ7" s="128"/>
      <c r="BA7" s="128"/>
      <c r="BB7" s="128"/>
      <c r="BC7" s="128"/>
      <c r="BD7" s="128"/>
      <c r="BE7" s="128"/>
      <c r="BF7" s="128"/>
      <c r="BG7" s="128"/>
      <c r="BH7" s="129"/>
    </row>
    <row r="8" s="131" customFormat="true" ht="15.75" hidden="false" customHeight="true" outlineLevel="0" collapsed="false"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8"/>
      <c r="O8" s="138"/>
      <c r="P8" s="138"/>
      <c r="X8" s="132" t="s">
        <v>143</v>
      </c>
      <c r="AD8" s="137" t="s">
        <v>144</v>
      </c>
      <c r="AX8" s="128"/>
      <c r="AY8" s="128"/>
      <c r="AZ8" s="128"/>
      <c r="BA8" s="128"/>
      <c r="BB8" s="128"/>
      <c r="BC8" s="128"/>
      <c r="BD8" s="128"/>
      <c r="BE8" s="128"/>
      <c r="BF8" s="128"/>
      <c r="BG8" s="128"/>
      <c r="BH8" s="129"/>
    </row>
    <row r="9" s="131" customFormat="true" ht="15.75" hidden="false" customHeight="true" outlineLevel="0" collapsed="false"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AX9" s="129"/>
      <c r="AY9" s="129"/>
      <c r="AZ9" s="129"/>
      <c r="BA9" s="129"/>
      <c r="BB9" s="129"/>
      <c r="BC9" s="129"/>
      <c r="BD9" s="129"/>
      <c r="BE9" s="129"/>
      <c r="BF9" s="129"/>
      <c r="BG9" s="129"/>
      <c r="BH9" s="129"/>
    </row>
    <row r="10" s="131" customFormat="true" ht="15.75" hidden="false" customHeight="true" outlineLevel="0" collapsed="false">
      <c r="T10" s="140"/>
    </row>
    <row r="11" s="131" customFormat="true" ht="15.75" hidden="false" customHeight="true" outlineLevel="0" collapsed="false">
      <c r="K11" s="141"/>
    </row>
    <row r="12" s="131" customFormat="true" ht="15.75" hidden="false" customHeight="true" outlineLevel="0" collapsed="false">
      <c r="A12" s="142" t="s">
        <v>145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142"/>
      <c r="AR12" s="142"/>
      <c r="AS12" s="142"/>
      <c r="AT12" s="142"/>
      <c r="AU12" s="142"/>
      <c r="AV12" s="142"/>
      <c r="AW12" s="142"/>
      <c r="AX12" s="142"/>
      <c r="AY12" s="142"/>
      <c r="AZ12" s="142"/>
      <c r="BA12" s="142"/>
      <c r="BB12" s="142"/>
      <c r="BC12" s="142"/>
      <c r="BD12" s="142"/>
      <c r="BE12" s="142"/>
      <c r="BF12" s="142"/>
      <c r="BG12" s="142"/>
    </row>
    <row r="13" s="148" customFormat="true" ht="15.75" hidden="false" customHeight="true" outlineLevel="0" collapsed="false">
      <c r="A13" s="143" t="s">
        <v>10</v>
      </c>
      <c r="B13" s="144" t="s">
        <v>11</v>
      </c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/>
      <c r="AP13" s="144"/>
      <c r="AQ13" s="144"/>
      <c r="AR13" s="144"/>
      <c r="AS13" s="144"/>
      <c r="AT13" s="144"/>
      <c r="AU13" s="144"/>
      <c r="AV13" s="144"/>
      <c r="AW13" s="144"/>
      <c r="AX13" s="144"/>
      <c r="AY13" s="144"/>
      <c r="AZ13" s="144"/>
      <c r="BA13" s="144"/>
      <c r="BB13" s="145" t="s">
        <v>146</v>
      </c>
      <c r="BC13" s="145"/>
      <c r="BD13" s="145"/>
      <c r="BE13" s="145"/>
      <c r="BF13" s="145"/>
      <c r="BG13" s="146" t="s">
        <v>38</v>
      </c>
      <c r="BH13" s="147" t="s">
        <v>12</v>
      </c>
    </row>
    <row r="14" s="148" customFormat="true" ht="15.75" hidden="false" customHeight="true" outlineLevel="0" collapsed="false">
      <c r="A14" s="143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44"/>
      <c r="AQ14" s="144"/>
      <c r="AR14" s="144"/>
      <c r="AS14" s="144"/>
      <c r="AT14" s="144"/>
      <c r="AU14" s="144"/>
      <c r="AV14" s="144"/>
      <c r="AW14" s="144"/>
      <c r="AX14" s="144"/>
      <c r="AY14" s="144"/>
      <c r="AZ14" s="144"/>
      <c r="BA14" s="144"/>
      <c r="BB14" s="149" t="s">
        <v>12</v>
      </c>
      <c r="BC14" s="150" t="s">
        <v>147</v>
      </c>
      <c r="BD14" s="150"/>
      <c r="BE14" s="150"/>
      <c r="BF14" s="150"/>
      <c r="BG14" s="146"/>
      <c r="BH14" s="147"/>
    </row>
    <row r="15" s="148" customFormat="true" ht="15.75" hidden="false" customHeight="true" outlineLevel="0" collapsed="false">
      <c r="A15" s="143"/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  <c r="Z15" s="144"/>
      <c r="AA15" s="144"/>
      <c r="AB15" s="144"/>
      <c r="AC15" s="144"/>
      <c r="AD15" s="144"/>
      <c r="AE15" s="144"/>
      <c r="AF15" s="144"/>
      <c r="AG15" s="144"/>
      <c r="AH15" s="144"/>
      <c r="AI15" s="144"/>
      <c r="AJ15" s="144"/>
      <c r="AK15" s="144"/>
      <c r="AL15" s="144"/>
      <c r="AM15" s="144"/>
      <c r="AN15" s="144"/>
      <c r="AO15" s="144"/>
      <c r="AP15" s="144"/>
      <c r="AQ15" s="144"/>
      <c r="AR15" s="144"/>
      <c r="AS15" s="144"/>
      <c r="AT15" s="144"/>
      <c r="AU15" s="144"/>
      <c r="AV15" s="144"/>
      <c r="AW15" s="144"/>
      <c r="AX15" s="144"/>
      <c r="AY15" s="144"/>
      <c r="AZ15" s="144"/>
      <c r="BA15" s="144"/>
      <c r="BB15" s="149"/>
      <c r="BC15" s="151" t="s">
        <v>148</v>
      </c>
      <c r="BD15" s="152" t="s">
        <v>149</v>
      </c>
      <c r="BE15" s="153" t="s">
        <v>150</v>
      </c>
      <c r="BF15" s="153" t="s">
        <v>151</v>
      </c>
      <c r="BG15" s="146"/>
      <c r="BH15" s="147"/>
    </row>
    <row r="16" s="148" customFormat="true" ht="15.75" hidden="false" customHeight="true" outlineLevel="0" collapsed="false">
      <c r="A16" s="143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4"/>
      <c r="AD16" s="144"/>
      <c r="AE16" s="144"/>
      <c r="AF16" s="144"/>
      <c r="AG16" s="144"/>
      <c r="AH16" s="144"/>
      <c r="AI16" s="144"/>
      <c r="AJ16" s="144"/>
      <c r="AK16" s="144"/>
      <c r="AL16" s="144"/>
      <c r="AM16" s="144"/>
      <c r="AN16" s="144"/>
      <c r="AO16" s="144"/>
      <c r="AP16" s="144"/>
      <c r="AQ16" s="144"/>
      <c r="AR16" s="144"/>
      <c r="AS16" s="144"/>
      <c r="AT16" s="144"/>
      <c r="AU16" s="144"/>
      <c r="AV16" s="144"/>
      <c r="AW16" s="144"/>
      <c r="AX16" s="144"/>
      <c r="AY16" s="144"/>
      <c r="AZ16" s="144"/>
      <c r="BA16" s="144"/>
      <c r="BB16" s="149"/>
      <c r="BC16" s="151"/>
      <c r="BD16" s="152"/>
      <c r="BE16" s="152"/>
      <c r="BF16" s="152"/>
      <c r="BG16" s="146"/>
      <c r="BH16" s="147"/>
    </row>
    <row r="17" s="148" customFormat="true" ht="15.75" hidden="false" customHeight="true" outlineLevel="0" collapsed="false">
      <c r="A17" s="143"/>
      <c r="B17" s="154" t="s">
        <v>14</v>
      </c>
      <c r="C17" s="154"/>
      <c r="D17" s="154"/>
      <c r="E17" s="154"/>
      <c r="F17" s="154"/>
      <c r="G17" s="155" t="s">
        <v>15</v>
      </c>
      <c r="H17" s="155"/>
      <c r="I17" s="155"/>
      <c r="J17" s="155"/>
      <c r="K17" s="155"/>
      <c r="L17" s="155" t="s">
        <v>16</v>
      </c>
      <c r="M17" s="155"/>
      <c r="N17" s="155"/>
      <c r="O17" s="155"/>
      <c r="P17" s="155" t="s">
        <v>17</v>
      </c>
      <c r="Q17" s="155"/>
      <c r="R17" s="155"/>
      <c r="S17" s="155"/>
      <c r="T17" s="156" t="s">
        <v>18</v>
      </c>
      <c r="U17" s="156"/>
      <c r="V17" s="156"/>
      <c r="W17" s="156"/>
      <c r="X17" s="156"/>
      <c r="Y17" s="156" t="s">
        <v>19</v>
      </c>
      <c r="Z17" s="156"/>
      <c r="AA17" s="156"/>
      <c r="AB17" s="156"/>
      <c r="AC17" s="156" t="s">
        <v>20</v>
      </c>
      <c r="AD17" s="156"/>
      <c r="AE17" s="156"/>
      <c r="AF17" s="156"/>
      <c r="AG17" s="156" t="s">
        <v>21</v>
      </c>
      <c r="AH17" s="156"/>
      <c r="AI17" s="156"/>
      <c r="AJ17" s="156"/>
      <c r="AK17" s="156" t="s">
        <v>22</v>
      </c>
      <c r="AL17" s="156"/>
      <c r="AM17" s="156"/>
      <c r="AN17" s="156"/>
      <c r="AO17" s="156"/>
      <c r="AP17" s="156" t="s">
        <v>23</v>
      </c>
      <c r="AQ17" s="156"/>
      <c r="AR17" s="156"/>
      <c r="AS17" s="156"/>
      <c r="AT17" s="157" t="s">
        <v>24</v>
      </c>
      <c r="AU17" s="157"/>
      <c r="AV17" s="157"/>
      <c r="AW17" s="157"/>
      <c r="AX17" s="156" t="s">
        <v>25</v>
      </c>
      <c r="AY17" s="156"/>
      <c r="AZ17" s="156"/>
      <c r="BA17" s="156"/>
      <c r="BB17" s="149"/>
      <c r="BC17" s="151"/>
      <c r="BD17" s="152"/>
      <c r="BE17" s="152"/>
      <c r="BF17" s="152"/>
      <c r="BG17" s="146"/>
      <c r="BH17" s="147"/>
    </row>
    <row r="18" s="148" customFormat="true" ht="15.75" hidden="false" customHeight="true" outlineLevel="0" collapsed="false">
      <c r="A18" s="143"/>
      <c r="B18" s="158" t="n">
        <v>1</v>
      </c>
      <c r="C18" s="159" t="n">
        <v>2</v>
      </c>
      <c r="D18" s="159" t="n">
        <v>3</v>
      </c>
      <c r="E18" s="159" t="n">
        <v>4</v>
      </c>
      <c r="F18" s="159" t="n">
        <v>5</v>
      </c>
      <c r="G18" s="159" t="n">
        <v>6</v>
      </c>
      <c r="H18" s="159" t="n">
        <v>7</v>
      </c>
      <c r="I18" s="159" t="n">
        <v>8</v>
      </c>
      <c r="J18" s="159" t="n">
        <v>9</v>
      </c>
      <c r="K18" s="159" t="n">
        <v>10</v>
      </c>
      <c r="L18" s="159" t="n">
        <v>11</v>
      </c>
      <c r="M18" s="159" t="n">
        <v>12</v>
      </c>
      <c r="N18" s="159" t="n">
        <v>13</v>
      </c>
      <c r="O18" s="159" t="n">
        <v>14</v>
      </c>
      <c r="P18" s="159" t="n">
        <v>15</v>
      </c>
      <c r="Q18" s="159" t="n">
        <v>16</v>
      </c>
      <c r="R18" s="159" t="n">
        <v>17</v>
      </c>
      <c r="S18" s="159" t="n">
        <v>18</v>
      </c>
      <c r="T18" s="159" t="n">
        <v>19</v>
      </c>
      <c r="U18" s="159" t="n">
        <v>20</v>
      </c>
      <c r="V18" s="159" t="n">
        <v>21</v>
      </c>
      <c r="W18" s="159" t="n">
        <v>22</v>
      </c>
      <c r="X18" s="159" t="n">
        <v>23</v>
      </c>
      <c r="Y18" s="159" t="n">
        <v>24</v>
      </c>
      <c r="Z18" s="159" t="n">
        <v>25</v>
      </c>
      <c r="AA18" s="159" t="n">
        <v>26</v>
      </c>
      <c r="AB18" s="159" t="n">
        <v>27</v>
      </c>
      <c r="AC18" s="159" t="n">
        <v>28</v>
      </c>
      <c r="AD18" s="159" t="n">
        <v>29</v>
      </c>
      <c r="AE18" s="159" t="n">
        <v>30</v>
      </c>
      <c r="AF18" s="159" t="n">
        <v>31</v>
      </c>
      <c r="AG18" s="159" t="n">
        <v>32</v>
      </c>
      <c r="AH18" s="159" t="n">
        <v>33</v>
      </c>
      <c r="AI18" s="159" t="n">
        <v>34</v>
      </c>
      <c r="AJ18" s="159" t="n">
        <v>35</v>
      </c>
      <c r="AK18" s="159" t="n">
        <v>36</v>
      </c>
      <c r="AL18" s="159" t="n">
        <v>37</v>
      </c>
      <c r="AM18" s="159" t="n">
        <v>38</v>
      </c>
      <c r="AN18" s="160" t="n">
        <v>39</v>
      </c>
      <c r="AO18" s="160" t="n">
        <v>40</v>
      </c>
      <c r="AP18" s="160" t="n">
        <v>41</v>
      </c>
      <c r="AQ18" s="160" t="n">
        <v>42</v>
      </c>
      <c r="AR18" s="160" t="n">
        <v>43</v>
      </c>
      <c r="AS18" s="160" t="n">
        <v>44</v>
      </c>
      <c r="AT18" s="160" t="n">
        <v>45</v>
      </c>
      <c r="AU18" s="160" t="n">
        <v>46</v>
      </c>
      <c r="AV18" s="160" t="n">
        <v>47</v>
      </c>
      <c r="AW18" s="160" t="n">
        <v>48</v>
      </c>
      <c r="AX18" s="160" t="n">
        <v>49</v>
      </c>
      <c r="AY18" s="160" t="n">
        <v>50</v>
      </c>
      <c r="AZ18" s="160" t="n">
        <v>51</v>
      </c>
      <c r="BA18" s="161" t="n">
        <v>52</v>
      </c>
      <c r="BB18" s="149"/>
      <c r="BC18" s="151"/>
      <c r="BD18" s="152"/>
      <c r="BE18" s="152"/>
      <c r="BF18" s="152"/>
      <c r="BG18" s="146"/>
      <c r="BH18" s="147"/>
    </row>
    <row r="19" s="172" customFormat="true" ht="15.75" hidden="false" customHeight="true" outlineLevel="0" collapsed="false">
      <c r="A19" s="144" t="n">
        <v>1</v>
      </c>
      <c r="B19" s="162" t="s">
        <v>152</v>
      </c>
      <c r="C19" s="163" t="s">
        <v>152</v>
      </c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3"/>
      <c r="R19" s="163"/>
      <c r="S19" s="163" t="s">
        <v>152</v>
      </c>
      <c r="T19" s="164" t="s">
        <v>152</v>
      </c>
      <c r="U19" s="145"/>
      <c r="V19" s="165"/>
      <c r="W19" s="165"/>
      <c r="X19" s="165"/>
      <c r="Y19" s="165"/>
      <c r="Z19" s="165"/>
      <c r="AA19" s="165"/>
      <c r="AB19" s="163"/>
      <c r="AC19" s="163"/>
      <c r="AD19" s="163"/>
      <c r="AE19" s="163"/>
      <c r="AF19" s="163"/>
      <c r="AG19" s="163"/>
      <c r="AH19" s="163"/>
      <c r="AI19" s="163"/>
      <c r="AJ19" s="163"/>
      <c r="AK19" s="163" t="s">
        <v>28</v>
      </c>
      <c r="AL19" s="163" t="s">
        <v>28</v>
      </c>
      <c r="AM19" s="163" t="s">
        <v>28</v>
      </c>
      <c r="AN19" s="163" t="s">
        <v>28</v>
      </c>
      <c r="AO19" s="163" t="s">
        <v>153</v>
      </c>
      <c r="AP19" s="163" t="s">
        <v>152</v>
      </c>
      <c r="AQ19" s="163" t="s">
        <v>152</v>
      </c>
      <c r="AR19" s="163" t="s">
        <v>152</v>
      </c>
      <c r="AS19" s="163" t="s">
        <v>152</v>
      </c>
      <c r="AT19" s="163" t="s">
        <v>152</v>
      </c>
      <c r="AU19" s="163" t="s">
        <v>152</v>
      </c>
      <c r="AV19" s="163" t="s">
        <v>152</v>
      </c>
      <c r="AW19" s="163" t="s">
        <v>152</v>
      </c>
      <c r="AX19" s="163" t="s">
        <v>152</v>
      </c>
      <c r="AY19" s="163" t="s">
        <v>152</v>
      </c>
      <c r="AZ19" s="163" t="s">
        <v>152</v>
      </c>
      <c r="BA19" s="166" t="s">
        <v>152</v>
      </c>
      <c r="BB19" s="167" t="n">
        <f aca="false">SUM(BC19:BF19)</f>
        <v>36</v>
      </c>
      <c r="BC19" s="168" t="n">
        <f aca="false">COUNTIF(B19:BA19,"")</f>
        <v>31</v>
      </c>
      <c r="BD19" s="169" t="n">
        <f aca="false">COUNTIF(B19:BA19,"A")</f>
        <v>4</v>
      </c>
      <c r="BE19" s="169" t="n">
        <f aca="false">COUNTIF(B19:BA19,"П")</f>
        <v>1</v>
      </c>
      <c r="BF19" s="169" t="n">
        <f aca="false">COUNTIF(B19:BA19,"Д")</f>
        <v>0</v>
      </c>
      <c r="BG19" s="170" t="n">
        <f aca="false">COUNTIF(B19:BA19,"К")</f>
        <v>16</v>
      </c>
      <c r="BH19" s="171" t="n">
        <f aca="false">SUM(BC19:BG19)</f>
        <v>52</v>
      </c>
    </row>
    <row r="20" s="172" customFormat="true" ht="15.75" hidden="false" customHeight="true" outlineLevel="0" collapsed="false">
      <c r="A20" s="173" t="n">
        <v>2</v>
      </c>
      <c r="B20" s="174" t="s">
        <v>152</v>
      </c>
      <c r="C20" s="175" t="s">
        <v>152</v>
      </c>
      <c r="D20" s="175" t="s">
        <v>152</v>
      </c>
      <c r="E20" s="156"/>
      <c r="F20" s="156"/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156"/>
      <c r="R20" s="175"/>
      <c r="S20" s="175" t="s">
        <v>152</v>
      </c>
      <c r="T20" s="175" t="s">
        <v>152</v>
      </c>
      <c r="U20" s="176" t="s">
        <v>152</v>
      </c>
      <c r="V20" s="176" t="s">
        <v>28</v>
      </c>
      <c r="W20" s="176" t="s">
        <v>28</v>
      </c>
      <c r="X20" s="176" t="s">
        <v>28</v>
      </c>
      <c r="Y20" s="176" t="s">
        <v>28</v>
      </c>
      <c r="Z20" s="176" t="s">
        <v>28</v>
      </c>
      <c r="AA20" s="177" t="s">
        <v>28</v>
      </c>
      <c r="AB20" s="178"/>
      <c r="AC20" s="156"/>
      <c r="AD20" s="156"/>
      <c r="AE20" s="156"/>
      <c r="AF20" s="156"/>
      <c r="AG20" s="156"/>
      <c r="AH20" s="156"/>
      <c r="AI20" s="156"/>
      <c r="AJ20" s="156"/>
      <c r="AK20" s="156"/>
      <c r="AL20" s="156"/>
      <c r="AM20" s="156"/>
      <c r="AN20" s="156"/>
      <c r="AO20" s="156"/>
      <c r="AP20" s="175"/>
      <c r="AQ20" s="175" t="s">
        <v>28</v>
      </c>
      <c r="AR20" s="175" t="s">
        <v>28</v>
      </c>
      <c r="AS20" s="175" t="s">
        <v>28</v>
      </c>
      <c r="AT20" s="175" t="s">
        <v>28</v>
      </c>
      <c r="AU20" s="175" t="s">
        <v>28</v>
      </c>
      <c r="AV20" s="175" t="s">
        <v>153</v>
      </c>
      <c r="AW20" s="175" t="s">
        <v>153</v>
      </c>
      <c r="AX20" s="175" t="s">
        <v>153</v>
      </c>
      <c r="AY20" s="175" t="s">
        <v>153</v>
      </c>
      <c r="AZ20" s="175" t="s">
        <v>152</v>
      </c>
      <c r="BA20" s="179" t="s">
        <v>152</v>
      </c>
      <c r="BB20" s="180" t="n">
        <f aca="false">SUM(BC20:BF20)</f>
        <v>44</v>
      </c>
      <c r="BC20" s="178" t="n">
        <f aca="false">COUNTIF(B20:BA20,"")</f>
        <v>29</v>
      </c>
      <c r="BD20" s="156" t="n">
        <f aca="false">COUNTIF(B20:BA20,"A")</f>
        <v>11</v>
      </c>
      <c r="BE20" s="156" t="n">
        <f aca="false">COUNTIF(B20:BA20,"П")</f>
        <v>4</v>
      </c>
      <c r="BF20" s="156" t="n">
        <f aca="false">COUNTIF(B20:BA20,"Д")</f>
        <v>0</v>
      </c>
      <c r="BG20" s="181" t="n">
        <f aca="false">COUNTIF(B20:BA20,"К")</f>
        <v>8</v>
      </c>
      <c r="BH20" s="182" t="n">
        <f aca="false">SUM(BC20:BG20)</f>
        <v>52</v>
      </c>
    </row>
    <row r="21" s="172" customFormat="true" ht="15.75" hidden="false" customHeight="true" outlineLevel="0" collapsed="false">
      <c r="A21" s="183" t="n">
        <v>3</v>
      </c>
      <c r="B21" s="184" t="s">
        <v>152</v>
      </c>
      <c r="C21" s="185" t="s">
        <v>152</v>
      </c>
      <c r="D21" s="185" t="s">
        <v>152</v>
      </c>
      <c r="E21" s="186"/>
      <c r="F21" s="186"/>
      <c r="G21" s="186"/>
      <c r="H21" s="186"/>
      <c r="I21" s="186"/>
      <c r="J21" s="186"/>
      <c r="K21" s="186"/>
      <c r="L21" s="186"/>
      <c r="M21" s="186"/>
      <c r="N21" s="186"/>
      <c r="O21" s="186"/>
      <c r="P21" s="186"/>
      <c r="Q21" s="186"/>
      <c r="R21" s="185"/>
      <c r="S21" s="185" t="s">
        <v>152</v>
      </c>
      <c r="T21" s="185" t="s">
        <v>152</v>
      </c>
      <c r="U21" s="185" t="s">
        <v>152</v>
      </c>
      <c r="V21" s="185" t="s">
        <v>28</v>
      </c>
      <c r="W21" s="185" t="s">
        <v>28</v>
      </c>
      <c r="X21" s="185" t="s">
        <v>28</v>
      </c>
      <c r="Y21" s="185" t="s">
        <v>28</v>
      </c>
      <c r="Z21" s="185" t="s">
        <v>28</v>
      </c>
      <c r="AA21" s="187" t="s">
        <v>28</v>
      </c>
      <c r="AB21" s="188"/>
      <c r="AC21" s="186"/>
      <c r="AD21" s="186"/>
      <c r="AE21" s="186"/>
      <c r="AF21" s="186"/>
      <c r="AG21" s="186"/>
      <c r="AH21" s="186"/>
      <c r="AI21" s="186"/>
      <c r="AJ21" s="186"/>
      <c r="AK21" s="186"/>
      <c r="AL21" s="186"/>
      <c r="AM21" s="186"/>
      <c r="AN21" s="186"/>
      <c r="AO21" s="186"/>
      <c r="AP21" s="185"/>
      <c r="AQ21" s="185" t="s">
        <v>28</v>
      </c>
      <c r="AR21" s="185" t="s">
        <v>28</v>
      </c>
      <c r="AS21" s="185" t="s">
        <v>28</v>
      </c>
      <c r="AT21" s="185" t="s">
        <v>28</v>
      </c>
      <c r="AU21" s="185" t="s">
        <v>28</v>
      </c>
      <c r="AV21" s="185" t="s">
        <v>153</v>
      </c>
      <c r="AW21" s="185" t="s">
        <v>153</v>
      </c>
      <c r="AX21" s="185" t="s">
        <v>153</v>
      </c>
      <c r="AY21" s="185" t="s">
        <v>153</v>
      </c>
      <c r="AZ21" s="185" t="s">
        <v>152</v>
      </c>
      <c r="BA21" s="189" t="s">
        <v>152</v>
      </c>
      <c r="BB21" s="190" t="n">
        <f aca="false">SUM(BC21:BF21)</f>
        <v>44</v>
      </c>
      <c r="BC21" s="188" t="n">
        <f aca="false">COUNTIF(B21:BA21,"")</f>
        <v>29</v>
      </c>
      <c r="BD21" s="186" t="n">
        <f aca="false">COUNTIF(B21:BA21,"A")</f>
        <v>11</v>
      </c>
      <c r="BE21" s="186" t="n">
        <f aca="false">COUNTIF(B21:BA21,"П")</f>
        <v>4</v>
      </c>
      <c r="BF21" s="186" t="n">
        <f aca="false">COUNTIF(B21:BA21,"Д")</f>
        <v>0</v>
      </c>
      <c r="BG21" s="191" t="n">
        <f aca="false">COUNTIF(B21:BA21,"К")</f>
        <v>8</v>
      </c>
      <c r="BH21" s="192" t="n">
        <f aca="false">SUM(BC21:BG21)</f>
        <v>52</v>
      </c>
    </row>
    <row r="22" s="172" customFormat="true" ht="15.75" hidden="false" customHeight="true" outlineLevel="0" collapsed="false">
      <c r="A22" s="193" t="n">
        <v>4</v>
      </c>
      <c r="B22" s="194" t="s">
        <v>152</v>
      </c>
      <c r="C22" s="195" t="s">
        <v>152</v>
      </c>
      <c r="D22" s="195" t="s">
        <v>152</v>
      </c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5"/>
      <c r="S22" s="195" t="s">
        <v>152</v>
      </c>
      <c r="T22" s="195" t="s">
        <v>152</v>
      </c>
      <c r="U22" s="195" t="s">
        <v>152</v>
      </c>
      <c r="V22" s="195" t="s">
        <v>28</v>
      </c>
      <c r="W22" s="195" t="s">
        <v>28</v>
      </c>
      <c r="X22" s="195" t="s">
        <v>28</v>
      </c>
      <c r="Y22" s="195" t="s">
        <v>28</v>
      </c>
      <c r="Z22" s="195" t="s">
        <v>28</v>
      </c>
      <c r="AA22" s="197" t="s">
        <v>28</v>
      </c>
      <c r="AB22" s="198"/>
      <c r="AC22" s="199"/>
      <c r="AD22" s="199"/>
      <c r="AE22" s="199"/>
      <c r="AF22" s="199"/>
      <c r="AG22" s="199"/>
      <c r="AH22" s="199"/>
      <c r="AI22" s="199"/>
      <c r="AJ22" s="199"/>
      <c r="AK22" s="199"/>
      <c r="AL22" s="199"/>
      <c r="AM22" s="199"/>
      <c r="AN22" s="199"/>
      <c r="AO22" s="199"/>
      <c r="AP22" s="195"/>
      <c r="AQ22" s="195" t="s">
        <v>28</v>
      </c>
      <c r="AR22" s="195" t="s">
        <v>28</v>
      </c>
      <c r="AS22" s="195" t="s">
        <v>28</v>
      </c>
      <c r="AT22" s="195" t="s">
        <v>28</v>
      </c>
      <c r="AU22" s="195" t="s">
        <v>28</v>
      </c>
      <c r="AV22" s="195" t="s">
        <v>154</v>
      </c>
      <c r="AW22" s="195" t="s">
        <v>154</v>
      </c>
      <c r="AX22" s="195" t="s">
        <v>154</v>
      </c>
      <c r="AY22" s="195" t="s">
        <v>154</v>
      </c>
      <c r="AZ22" s="195" t="s">
        <v>154</v>
      </c>
      <c r="BA22" s="200" t="s">
        <v>154</v>
      </c>
      <c r="BB22" s="201" t="n">
        <f aca="false">SUM(BC22:BF22)</f>
        <v>46</v>
      </c>
      <c r="BC22" s="202" t="n">
        <f aca="false">COUNTIF(B22:BA22,"")</f>
        <v>29</v>
      </c>
      <c r="BD22" s="160" t="n">
        <f aca="false">COUNTIF(B22:BA22,"A")</f>
        <v>11</v>
      </c>
      <c r="BE22" s="160" t="n">
        <f aca="false">COUNTIF(B22:BA22,"П")</f>
        <v>0</v>
      </c>
      <c r="BF22" s="160" t="n">
        <f aca="false">COUNTIF(B22:BA22,"Д")</f>
        <v>6</v>
      </c>
      <c r="BG22" s="161" t="n">
        <f aca="false">COUNTIF(B22:BA22,"К")</f>
        <v>6</v>
      </c>
      <c r="BH22" s="203" t="n">
        <f aca="false">SUM(BC22:BG22)</f>
        <v>52</v>
      </c>
    </row>
    <row r="23" customFormat="false" ht="13.5" hidden="false" customHeight="true" outlineLevel="0" collapsed="false">
      <c r="T23" s="123"/>
      <c r="W23" s="123"/>
      <c r="Z23" s="123"/>
      <c r="AC23" s="123"/>
      <c r="AF23" s="123"/>
      <c r="AI23" s="123"/>
      <c r="AL23" s="123"/>
      <c r="AO23" s="123"/>
      <c r="AR23" s="123"/>
      <c r="AU23" s="123"/>
      <c r="AX23" s="123"/>
      <c r="BA23" s="123"/>
    </row>
    <row r="24" s="204" customFormat="true" ht="16.5" hidden="false" customHeight="true" outlineLevel="0" collapsed="false">
      <c r="G24" s="205"/>
      <c r="H24" s="204" t="s">
        <v>148</v>
      </c>
      <c r="O24" s="144" t="s">
        <v>155</v>
      </c>
      <c r="P24" s="131" t="s">
        <v>156</v>
      </c>
      <c r="T24" s="131"/>
      <c r="U24" s="144" t="s">
        <v>153</v>
      </c>
      <c r="V24" s="131" t="s">
        <v>157</v>
      </c>
      <c r="W24" s="131"/>
      <c r="X24" s="131"/>
      <c r="Y24" s="131"/>
      <c r="Z24" s="131"/>
      <c r="AC24" s="144" t="s">
        <v>152</v>
      </c>
      <c r="AD24" s="131" t="s">
        <v>38</v>
      </c>
      <c r="AE24" s="131"/>
      <c r="AF24" s="131"/>
      <c r="AG24" s="131"/>
      <c r="AH24" s="131"/>
      <c r="AI24" s="144" t="s">
        <v>154</v>
      </c>
      <c r="AJ24" s="131" t="s">
        <v>151</v>
      </c>
      <c r="AK24" s="131"/>
      <c r="AL24" s="131"/>
      <c r="AM24" s="131"/>
      <c r="AN24" s="131"/>
      <c r="AO24" s="131"/>
      <c r="AP24" s="131"/>
      <c r="AQ24" s="131"/>
      <c r="AR24" s="131"/>
      <c r="AS24" s="131"/>
      <c r="AT24" s="131"/>
      <c r="AU24" s="131"/>
      <c r="AV24" s="131"/>
      <c r="AW24" s="131"/>
      <c r="AX24" s="131"/>
      <c r="AY24" s="131"/>
      <c r="AZ24" s="131"/>
      <c r="BA24" s="131"/>
      <c r="BB24" s="131"/>
      <c r="BC24" s="131"/>
      <c r="BD24" s="131"/>
      <c r="BE24" s="131"/>
    </row>
    <row r="25" customFormat="false" ht="12.75" hidden="false" customHeight="false" outlineLevel="0" collapsed="false">
      <c r="O25" s="206"/>
      <c r="P25" s="124"/>
      <c r="U25" s="206"/>
      <c r="AA25" s="206"/>
      <c r="AG25" s="206"/>
    </row>
    <row r="26" customFormat="false" ht="18" hidden="false" customHeight="true" outlineLevel="0" collapsed="false">
      <c r="A26" s="207" t="s">
        <v>40</v>
      </c>
      <c r="B26" s="207"/>
      <c r="C26" s="207"/>
      <c r="D26" s="207"/>
      <c r="E26" s="207"/>
      <c r="F26" s="207"/>
      <c r="G26" s="207"/>
      <c r="H26" s="207"/>
      <c r="I26" s="207"/>
      <c r="J26" s="207"/>
      <c r="K26" s="207"/>
      <c r="L26" s="207"/>
      <c r="M26" s="207"/>
      <c r="N26" s="207"/>
      <c r="O26" s="207"/>
      <c r="P26" s="207"/>
      <c r="Q26" s="207"/>
      <c r="R26" s="207"/>
      <c r="S26" s="207"/>
      <c r="T26" s="207"/>
      <c r="U26" s="207"/>
      <c r="V26" s="207"/>
      <c r="W26" s="207"/>
      <c r="X26" s="207"/>
      <c r="Y26" s="207"/>
      <c r="Z26" s="207"/>
      <c r="AA26" s="207"/>
      <c r="AB26" s="207"/>
      <c r="AC26" s="207"/>
      <c r="AD26" s="207"/>
      <c r="AE26" s="207"/>
      <c r="AF26" s="207"/>
      <c r="AG26" s="207"/>
      <c r="AH26" s="207"/>
      <c r="AI26" s="207"/>
      <c r="AJ26" s="207"/>
      <c r="AK26" s="207"/>
      <c r="AL26" s="207"/>
      <c r="AM26" s="207"/>
      <c r="AN26" s="207"/>
      <c r="AO26" s="207"/>
      <c r="AP26" s="207"/>
      <c r="AQ26" s="207"/>
      <c r="AR26" s="207"/>
      <c r="AS26" s="207"/>
      <c r="AT26" s="207"/>
      <c r="AU26" s="207"/>
      <c r="AV26" s="207"/>
      <c r="AW26" s="207"/>
      <c r="AX26" s="207"/>
      <c r="AY26" s="207"/>
      <c r="AZ26" s="207"/>
      <c r="BA26" s="207"/>
      <c r="BB26" s="207"/>
      <c r="BC26" s="207"/>
      <c r="BD26" s="207"/>
      <c r="BE26" s="207"/>
      <c r="BF26" s="207"/>
      <c r="BG26" s="207"/>
    </row>
    <row r="27" s="208" customFormat="true" ht="15" hidden="false" customHeight="true" outlineLevel="0" collapsed="false">
      <c r="B27" s="209" t="s">
        <v>158</v>
      </c>
      <c r="C27" s="209"/>
      <c r="D27" s="209"/>
      <c r="E27" s="209"/>
      <c r="F27" s="209"/>
      <c r="G27" s="209"/>
      <c r="H27" s="209"/>
      <c r="I27" s="209"/>
      <c r="J27" s="209"/>
      <c r="K27" s="209"/>
      <c r="L27" s="209"/>
      <c r="M27" s="209"/>
      <c r="N27" s="209"/>
      <c r="O27" s="209"/>
      <c r="P27" s="209"/>
      <c r="Q27" s="209"/>
      <c r="R27" s="209"/>
      <c r="S27" s="209"/>
      <c r="T27" s="209"/>
      <c r="U27" s="209"/>
      <c r="V27" s="209"/>
      <c r="W27" s="209"/>
      <c r="X27" s="209"/>
      <c r="Y27" s="209"/>
      <c r="Z27" s="209"/>
      <c r="AA27" s="209"/>
      <c r="AB27" s="209"/>
      <c r="AC27" s="209"/>
      <c r="AD27" s="209"/>
      <c r="AE27" s="209"/>
      <c r="AF27" s="209"/>
      <c r="AG27" s="209"/>
      <c r="AH27" s="209"/>
      <c r="AI27" s="209"/>
      <c r="AJ27" s="209"/>
      <c r="AK27" s="209"/>
      <c r="AL27" s="209"/>
      <c r="AM27" s="209"/>
      <c r="AN27" s="209"/>
      <c r="AO27" s="209"/>
      <c r="AP27" s="209"/>
      <c r="AQ27" s="209"/>
      <c r="AR27" s="209"/>
      <c r="AS27" s="209"/>
      <c r="AT27" s="209"/>
      <c r="AU27" s="209"/>
      <c r="AV27" s="209"/>
      <c r="AW27" s="209"/>
      <c r="AX27" s="209"/>
      <c r="AY27" s="209"/>
      <c r="AZ27" s="209"/>
      <c r="BA27" s="209"/>
      <c r="BB27" s="209"/>
      <c r="BC27" s="209"/>
      <c r="BD27" s="209"/>
      <c r="BE27" s="209"/>
    </row>
    <row r="28" s="204" customFormat="true" ht="15" hidden="false" customHeight="true" outlineLevel="0" collapsed="false">
      <c r="A28" s="174" t="s">
        <v>42</v>
      </c>
      <c r="B28" s="210" t="s">
        <v>159</v>
      </c>
      <c r="C28" s="210"/>
      <c r="D28" s="210"/>
      <c r="E28" s="210"/>
      <c r="F28" s="210"/>
      <c r="G28" s="210"/>
      <c r="H28" s="210"/>
      <c r="I28" s="210"/>
      <c r="J28" s="210"/>
      <c r="K28" s="210"/>
      <c r="L28" s="210"/>
      <c r="M28" s="210"/>
      <c r="N28" s="210"/>
      <c r="O28" s="210"/>
      <c r="P28" s="210"/>
      <c r="Q28" s="210"/>
      <c r="R28" s="210"/>
      <c r="S28" s="210"/>
      <c r="T28" s="175" t="s">
        <v>160</v>
      </c>
      <c r="U28" s="175"/>
      <c r="V28" s="175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5"/>
      <c r="AS28" s="175"/>
      <c r="AT28" s="175"/>
      <c r="AU28" s="174" t="s">
        <v>46</v>
      </c>
      <c r="AV28" s="174"/>
      <c r="AW28" s="174"/>
      <c r="AX28" s="174"/>
      <c r="AY28" s="174"/>
      <c r="AZ28" s="174"/>
      <c r="BA28" s="174"/>
      <c r="BB28" s="174"/>
      <c r="BC28" s="211" t="s">
        <v>47</v>
      </c>
      <c r="BD28" s="211"/>
      <c r="BE28" s="211"/>
    </row>
    <row r="29" s="204" customFormat="true" ht="15" hidden="false" customHeight="true" outlineLevel="0" collapsed="false">
      <c r="A29" s="174"/>
      <c r="B29" s="210"/>
      <c r="C29" s="210"/>
      <c r="D29" s="210"/>
      <c r="E29" s="210"/>
      <c r="F29" s="210"/>
      <c r="G29" s="210"/>
      <c r="H29" s="210"/>
      <c r="I29" s="210"/>
      <c r="J29" s="210"/>
      <c r="K29" s="210"/>
      <c r="L29" s="210"/>
      <c r="M29" s="210"/>
      <c r="N29" s="210"/>
      <c r="O29" s="210"/>
      <c r="P29" s="210"/>
      <c r="Q29" s="210"/>
      <c r="R29" s="210"/>
      <c r="S29" s="210"/>
      <c r="T29" s="212" t="s">
        <v>161</v>
      </c>
      <c r="U29" s="212"/>
      <c r="V29" s="212"/>
      <c r="W29" s="212"/>
      <c r="X29" s="212"/>
      <c r="Y29" s="212"/>
      <c r="Z29" s="185" t="s">
        <v>162</v>
      </c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5"/>
      <c r="AN29" s="185"/>
      <c r="AO29" s="185"/>
      <c r="AP29" s="185"/>
      <c r="AQ29" s="185"/>
      <c r="AR29" s="185"/>
      <c r="AS29" s="185"/>
      <c r="AT29" s="185"/>
      <c r="AU29" s="188" t="n">
        <v>1</v>
      </c>
      <c r="AV29" s="188"/>
      <c r="AW29" s="188"/>
      <c r="AX29" s="188"/>
      <c r="AY29" s="186" t="n">
        <v>2</v>
      </c>
      <c r="AZ29" s="186"/>
      <c r="BA29" s="186"/>
      <c r="BB29" s="186"/>
      <c r="BC29" s="211"/>
      <c r="BD29" s="211"/>
      <c r="BE29" s="211"/>
    </row>
    <row r="30" s="204" customFormat="true" ht="15" hidden="false" customHeight="true" outlineLevel="0" collapsed="false">
      <c r="A30" s="174"/>
      <c r="B30" s="210"/>
      <c r="C30" s="210"/>
      <c r="D30" s="210"/>
      <c r="E30" s="210"/>
      <c r="F30" s="210"/>
      <c r="G30" s="210"/>
      <c r="H30" s="210"/>
      <c r="I30" s="210"/>
      <c r="J30" s="210"/>
      <c r="K30" s="210"/>
      <c r="L30" s="210"/>
      <c r="M30" s="210"/>
      <c r="N30" s="210"/>
      <c r="O30" s="210"/>
      <c r="P30" s="210"/>
      <c r="Q30" s="210"/>
      <c r="R30" s="210"/>
      <c r="S30" s="210"/>
      <c r="T30" s="212"/>
      <c r="U30" s="212"/>
      <c r="V30" s="212"/>
      <c r="W30" s="212"/>
      <c r="X30" s="212"/>
      <c r="Y30" s="212"/>
      <c r="Z30" s="213" t="s">
        <v>12</v>
      </c>
      <c r="AA30" s="213"/>
      <c r="AB30" s="213"/>
      <c r="AC30" s="213" t="s">
        <v>163</v>
      </c>
      <c r="AD30" s="213"/>
      <c r="AE30" s="213"/>
      <c r="AF30" s="213" t="s">
        <v>164</v>
      </c>
      <c r="AG30" s="213"/>
      <c r="AH30" s="213"/>
      <c r="AI30" s="214" t="s">
        <v>165</v>
      </c>
      <c r="AJ30" s="214"/>
      <c r="AK30" s="214"/>
      <c r="AL30" s="213" t="s">
        <v>166</v>
      </c>
      <c r="AM30" s="213"/>
      <c r="AN30" s="213"/>
      <c r="AO30" s="213" t="s">
        <v>167</v>
      </c>
      <c r="AP30" s="213"/>
      <c r="AQ30" s="213"/>
      <c r="AR30" s="214" t="s">
        <v>168</v>
      </c>
      <c r="AS30" s="214"/>
      <c r="AT30" s="214"/>
      <c r="AU30" s="188" t="s">
        <v>169</v>
      </c>
      <c r="AV30" s="188"/>
      <c r="AW30" s="188"/>
      <c r="AX30" s="188"/>
      <c r="AY30" s="215" t="s">
        <v>170</v>
      </c>
      <c r="AZ30" s="215"/>
      <c r="BA30" s="215"/>
      <c r="BB30" s="215"/>
      <c r="BC30" s="211"/>
      <c r="BD30" s="211"/>
      <c r="BE30" s="211"/>
    </row>
    <row r="31" s="204" customFormat="true" ht="15" hidden="false" customHeight="true" outlineLevel="0" collapsed="false">
      <c r="A31" s="174"/>
      <c r="B31" s="210"/>
      <c r="C31" s="210"/>
      <c r="D31" s="210"/>
      <c r="E31" s="210"/>
      <c r="F31" s="210"/>
      <c r="G31" s="210"/>
      <c r="H31" s="210"/>
      <c r="I31" s="210"/>
      <c r="J31" s="210"/>
      <c r="K31" s="210"/>
      <c r="L31" s="210"/>
      <c r="M31" s="210"/>
      <c r="N31" s="210"/>
      <c r="O31" s="210"/>
      <c r="P31" s="210"/>
      <c r="Q31" s="210"/>
      <c r="R31" s="210"/>
      <c r="S31" s="210"/>
      <c r="T31" s="212"/>
      <c r="U31" s="212"/>
      <c r="V31" s="212"/>
      <c r="W31" s="212"/>
      <c r="X31" s="212"/>
      <c r="Y31" s="212"/>
      <c r="Z31" s="213"/>
      <c r="AA31" s="213"/>
      <c r="AB31" s="213"/>
      <c r="AC31" s="213"/>
      <c r="AD31" s="213"/>
      <c r="AE31" s="213"/>
      <c r="AF31" s="213"/>
      <c r="AG31" s="213"/>
      <c r="AH31" s="213"/>
      <c r="AI31" s="214"/>
      <c r="AJ31" s="214"/>
      <c r="AK31" s="214"/>
      <c r="AL31" s="213"/>
      <c r="AM31" s="213"/>
      <c r="AN31" s="213"/>
      <c r="AO31" s="213"/>
      <c r="AP31" s="213"/>
      <c r="AQ31" s="213"/>
      <c r="AR31" s="214"/>
      <c r="AS31" s="214"/>
      <c r="AT31" s="214"/>
      <c r="AU31" s="188"/>
      <c r="AV31" s="188"/>
      <c r="AW31" s="188"/>
      <c r="AX31" s="188"/>
      <c r="AY31" s="215"/>
      <c r="AZ31" s="215"/>
      <c r="BA31" s="215"/>
      <c r="BB31" s="215"/>
      <c r="BC31" s="211"/>
      <c r="BD31" s="211"/>
      <c r="BE31" s="211"/>
    </row>
    <row r="32" s="204" customFormat="true" ht="15" hidden="false" customHeight="true" outlineLevel="0" collapsed="false">
      <c r="A32" s="174"/>
      <c r="B32" s="210"/>
      <c r="C32" s="210"/>
      <c r="D32" s="210"/>
      <c r="E32" s="210"/>
      <c r="F32" s="210"/>
      <c r="G32" s="210"/>
      <c r="H32" s="210"/>
      <c r="I32" s="210"/>
      <c r="J32" s="210"/>
      <c r="K32" s="210"/>
      <c r="L32" s="210"/>
      <c r="M32" s="210"/>
      <c r="N32" s="210"/>
      <c r="O32" s="210"/>
      <c r="P32" s="210"/>
      <c r="Q32" s="210"/>
      <c r="R32" s="210"/>
      <c r="S32" s="210"/>
      <c r="T32" s="212"/>
      <c r="U32" s="212"/>
      <c r="V32" s="212"/>
      <c r="W32" s="212"/>
      <c r="X32" s="212"/>
      <c r="Y32" s="212"/>
      <c r="Z32" s="213"/>
      <c r="AA32" s="213"/>
      <c r="AB32" s="213"/>
      <c r="AC32" s="213"/>
      <c r="AD32" s="213"/>
      <c r="AE32" s="213"/>
      <c r="AF32" s="213"/>
      <c r="AG32" s="213"/>
      <c r="AH32" s="213"/>
      <c r="AI32" s="214"/>
      <c r="AJ32" s="214"/>
      <c r="AK32" s="214"/>
      <c r="AL32" s="213"/>
      <c r="AM32" s="213"/>
      <c r="AN32" s="213"/>
      <c r="AO32" s="213"/>
      <c r="AP32" s="213"/>
      <c r="AQ32" s="213"/>
      <c r="AR32" s="214"/>
      <c r="AS32" s="214"/>
      <c r="AT32" s="214"/>
      <c r="AU32" s="188"/>
      <c r="AV32" s="188"/>
      <c r="AW32" s="188"/>
      <c r="AX32" s="188"/>
      <c r="AY32" s="215"/>
      <c r="AZ32" s="215"/>
      <c r="BA32" s="215"/>
      <c r="BB32" s="215"/>
      <c r="BC32" s="211"/>
      <c r="BD32" s="211"/>
      <c r="BE32" s="211"/>
    </row>
    <row r="33" s="204" customFormat="true" ht="15" hidden="false" customHeight="true" outlineLevel="0" collapsed="false">
      <c r="A33" s="174"/>
      <c r="B33" s="210"/>
      <c r="C33" s="210"/>
      <c r="D33" s="210"/>
      <c r="E33" s="210"/>
      <c r="F33" s="210"/>
      <c r="G33" s="210"/>
      <c r="H33" s="210"/>
      <c r="I33" s="210"/>
      <c r="J33" s="210"/>
      <c r="K33" s="210"/>
      <c r="L33" s="210"/>
      <c r="M33" s="210"/>
      <c r="N33" s="210"/>
      <c r="O33" s="210"/>
      <c r="P33" s="210"/>
      <c r="Q33" s="210"/>
      <c r="R33" s="210"/>
      <c r="S33" s="210"/>
      <c r="T33" s="212"/>
      <c r="U33" s="212"/>
      <c r="V33" s="212"/>
      <c r="W33" s="212"/>
      <c r="X33" s="212"/>
      <c r="Y33" s="212"/>
      <c r="Z33" s="213"/>
      <c r="AA33" s="213"/>
      <c r="AB33" s="213"/>
      <c r="AC33" s="213"/>
      <c r="AD33" s="213"/>
      <c r="AE33" s="213"/>
      <c r="AF33" s="213"/>
      <c r="AG33" s="213"/>
      <c r="AH33" s="213"/>
      <c r="AI33" s="214"/>
      <c r="AJ33" s="214"/>
      <c r="AK33" s="214"/>
      <c r="AL33" s="213"/>
      <c r="AM33" s="213"/>
      <c r="AN33" s="213"/>
      <c r="AO33" s="213"/>
      <c r="AP33" s="213"/>
      <c r="AQ33" s="213"/>
      <c r="AR33" s="214"/>
      <c r="AS33" s="214"/>
      <c r="AT33" s="214"/>
      <c r="AU33" s="188"/>
      <c r="AV33" s="188"/>
      <c r="AW33" s="188"/>
      <c r="AX33" s="188"/>
      <c r="AY33" s="215"/>
      <c r="AZ33" s="215"/>
      <c r="BA33" s="215"/>
      <c r="BB33" s="215"/>
      <c r="BC33" s="211"/>
      <c r="BD33" s="211"/>
      <c r="BE33" s="211"/>
    </row>
    <row r="34" s="204" customFormat="true" ht="15" hidden="false" customHeight="true" outlineLevel="0" collapsed="false">
      <c r="A34" s="174"/>
      <c r="B34" s="210"/>
      <c r="C34" s="210"/>
      <c r="D34" s="210"/>
      <c r="E34" s="210"/>
      <c r="F34" s="210"/>
      <c r="G34" s="210"/>
      <c r="H34" s="210"/>
      <c r="I34" s="210"/>
      <c r="J34" s="210"/>
      <c r="K34" s="210"/>
      <c r="L34" s="210"/>
      <c r="M34" s="210"/>
      <c r="N34" s="210"/>
      <c r="O34" s="210"/>
      <c r="P34" s="210"/>
      <c r="Q34" s="210"/>
      <c r="R34" s="210"/>
      <c r="S34" s="210"/>
      <c r="T34" s="212"/>
      <c r="U34" s="212"/>
      <c r="V34" s="212"/>
      <c r="W34" s="212"/>
      <c r="X34" s="212"/>
      <c r="Y34" s="212"/>
      <c r="Z34" s="213"/>
      <c r="AA34" s="213"/>
      <c r="AB34" s="213"/>
      <c r="AC34" s="213"/>
      <c r="AD34" s="213"/>
      <c r="AE34" s="213"/>
      <c r="AF34" s="213"/>
      <c r="AG34" s="213"/>
      <c r="AH34" s="213"/>
      <c r="AI34" s="214"/>
      <c r="AJ34" s="214"/>
      <c r="AK34" s="214"/>
      <c r="AL34" s="213"/>
      <c r="AM34" s="213"/>
      <c r="AN34" s="213"/>
      <c r="AO34" s="213"/>
      <c r="AP34" s="213"/>
      <c r="AQ34" s="213"/>
      <c r="AR34" s="214"/>
      <c r="AS34" s="214"/>
      <c r="AT34" s="214"/>
      <c r="AU34" s="188"/>
      <c r="AV34" s="188"/>
      <c r="AW34" s="188"/>
      <c r="AX34" s="188"/>
      <c r="AY34" s="215"/>
      <c r="AZ34" s="215"/>
      <c r="BA34" s="215"/>
      <c r="BB34" s="215"/>
      <c r="BC34" s="211"/>
      <c r="BD34" s="211"/>
      <c r="BE34" s="211"/>
    </row>
    <row r="35" s="208" customFormat="true" ht="15" hidden="false" customHeight="true" outlineLevel="0" collapsed="false">
      <c r="A35" s="174"/>
      <c r="B35" s="210"/>
      <c r="C35" s="210"/>
      <c r="D35" s="210"/>
      <c r="E35" s="210"/>
      <c r="F35" s="210"/>
      <c r="G35" s="210"/>
      <c r="H35" s="210"/>
      <c r="I35" s="210"/>
      <c r="J35" s="210"/>
      <c r="K35" s="210"/>
      <c r="L35" s="210"/>
      <c r="M35" s="210"/>
      <c r="N35" s="210"/>
      <c r="O35" s="210"/>
      <c r="P35" s="210"/>
      <c r="Q35" s="210"/>
      <c r="R35" s="210"/>
      <c r="S35" s="210"/>
      <c r="T35" s="212"/>
      <c r="U35" s="212"/>
      <c r="V35" s="212"/>
      <c r="W35" s="212"/>
      <c r="X35" s="212"/>
      <c r="Y35" s="212"/>
      <c r="Z35" s="213"/>
      <c r="AA35" s="213"/>
      <c r="AB35" s="213"/>
      <c r="AC35" s="213"/>
      <c r="AD35" s="213"/>
      <c r="AE35" s="213"/>
      <c r="AF35" s="213"/>
      <c r="AG35" s="213"/>
      <c r="AH35" s="213"/>
      <c r="AI35" s="214"/>
      <c r="AJ35" s="214"/>
      <c r="AK35" s="214"/>
      <c r="AL35" s="213"/>
      <c r="AM35" s="213"/>
      <c r="AN35" s="213"/>
      <c r="AO35" s="213"/>
      <c r="AP35" s="213"/>
      <c r="AQ35" s="213"/>
      <c r="AR35" s="214"/>
      <c r="AS35" s="214"/>
      <c r="AT35" s="214"/>
      <c r="AU35" s="188"/>
      <c r="AV35" s="188"/>
      <c r="AW35" s="188"/>
      <c r="AX35" s="188"/>
      <c r="AY35" s="215"/>
      <c r="AZ35" s="215"/>
      <c r="BA35" s="215"/>
      <c r="BB35" s="215"/>
      <c r="BC35" s="211"/>
      <c r="BD35" s="211"/>
      <c r="BE35" s="211"/>
      <c r="BF35" s="204"/>
      <c r="BG35" s="204"/>
      <c r="BH35" s="204"/>
    </row>
    <row r="36" s="204" customFormat="true" ht="15" hidden="false" customHeight="true" outlineLevel="0" collapsed="false">
      <c r="A36" s="174"/>
      <c r="B36" s="210"/>
      <c r="C36" s="210"/>
      <c r="D36" s="210"/>
      <c r="E36" s="210"/>
      <c r="F36" s="210"/>
      <c r="G36" s="210"/>
      <c r="H36" s="210"/>
      <c r="I36" s="210"/>
      <c r="J36" s="210"/>
      <c r="K36" s="210"/>
      <c r="L36" s="210"/>
      <c r="M36" s="210"/>
      <c r="N36" s="210"/>
      <c r="O36" s="210"/>
      <c r="P36" s="210"/>
      <c r="Q36" s="210"/>
      <c r="R36" s="210"/>
      <c r="S36" s="210"/>
      <c r="T36" s="212"/>
      <c r="U36" s="212"/>
      <c r="V36" s="212"/>
      <c r="W36" s="212"/>
      <c r="X36" s="212"/>
      <c r="Y36" s="212"/>
      <c r="Z36" s="213"/>
      <c r="AA36" s="213"/>
      <c r="AB36" s="213"/>
      <c r="AC36" s="213"/>
      <c r="AD36" s="213"/>
      <c r="AE36" s="213"/>
      <c r="AF36" s="213"/>
      <c r="AG36" s="213"/>
      <c r="AH36" s="213"/>
      <c r="AI36" s="214"/>
      <c r="AJ36" s="214"/>
      <c r="AK36" s="214"/>
      <c r="AL36" s="213"/>
      <c r="AM36" s="213"/>
      <c r="AN36" s="213"/>
      <c r="AO36" s="213"/>
      <c r="AP36" s="213"/>
      <c r="AQ36" s="213"/>
      <c r="AR36" s="214"/>
      <c r="AS36" s="214"/>
      <c r="AT36" s="214"/>
      <c r="AU36" s="188"/>
      <c r="AV36" s="188"/>
      <c r="AW36" s="188"/>
      <c r="AX36" s="188"/>
      <c r="AY36" s="215"/>
      <c r="AZ36" s="215"/>
      <c r="BA36" s="215"/>
      <c r="BB36" s="215"/>
      <c r="BC36" s="211"/>
      <c r="BD36" s="211"/>
      <c r="BE36" s="211"/>
    </row>
    <row r="37" s="204" customFormat="true" ht="15" hidden="false" customHeight="true" outlineLevel="0" collapsed="false">
      <c r="A37" s="174"/>
      <c r="B37" s="210"/>
      <c r="C37" s="210"/>
      <c r="D37" s="210"/>
      <c r="E37" s="210"/>
      <c r="F37" s="210"/>
      <c r="G37" s="210"/>
      <c r="H37" s="210"/>
      <c r="I37" s="210"/>
      <c r="J37" s="210"/>
      <c r="K37" s="210"/>
      <c r="L37" s="210"/>
      <c r="M37" s="210"/>
      <c r="N37" s="210"/>
      <c r="O37" s="210"/>
      <c r="P37" s="210"/>
      <c r="Q37" s="210"/>
      <c r="R37" s="210"/>
      <c r="S37" s="210"/>
      <c r="T37" s="216" t="s">
        <v>171</v>
      </c>
      <c r="U37" s="216"/>
      <c r="V37" s="216"/>
      <c r="W37" s="216" t="s">
        <v>172</v>
      </c>
      <c r="X37" s="216"/>
      <c r="Y37" s="216"/>
      <c r="Z37" s="213"/>
      <c r="AA37" s="213"/>
      <c r="AB37" s="213"/>
      <c r="AC37" s="213"/>
      <c r="AD37" s="213"/>
      <c r="AE37" s="213"/>
      <c r="AF37" s="213"/>
      <c r="AG37" s="213"/>
      <c r="AH37" s="213"/>
      <c r="AI37" s="214"/>
      <c r="AJ37" s="214"/>
      <c r="AK37" s="214"/>
      <c r="AL37" s="213"/>
      <c r="AM37" s="213"/>
      <c r="AN37" s="213"/>
      <c r="AO37" s="213"/>
      <c r="AP37" s="213"/>
      <c r="AQ37" s="213"/>
      <c r="AR37" s="214"/>
      <c r="AS37" s="214"/>
      <c r="AT37" s="214"/>
      <c r="AU37" s="217" t="s">
        <v>54</v>
      </c>
      <c r="AV37" s="217"/>
      <c r="AW37" s="217"/>
      <c r="AX37" s="217"/>
      <c r="AY37" s="217"/>
      <c r="AZ37" s="217"/>
      <c r="BA37" s="217"/>
      <c r="BB37" s="217"/>
      <c r="BC37" s="211"/>
      <c r="BD37" s="211"/>
      <c r="BE37" s="211"/>
    </row>
    <row r="38" s="204" customFormat="true" ht="15" hidden="false" customHeight="true" outlineLevel="0" collapsed="false">
      <c r="A38" s="145" t="n">
        <v>1</v>
      </c>
      <c r="B38" s="218" t="n">
        <v>2</v>
      </c>
      <c r="C38" s="218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  <c r="O38" s="218"/>
      <c r="P38" s="218"/>
      <c r="Q38" s="218"/>
      <c r="R38" s="218"/>
      <c r="S38" s="218"/>
      <c r="T38" s="165" t="n">
        <v>3</v>
      </c>
      <c r="U38" s="165"/>
      <c r="V38" s="165"/>
      <c r="W38" s="165" t="n">
        <v>4</v>
      </c>
      <c r="X38" s="165"/>
      <c r="Y38" s="165"/>
      <c r="Z38" s="165" t="n">
        <v>5</v>
      </c>
      <c r="AA38" s="165"/>
      <c r="AB38" s="165"/>
      <c r="AC38" s="165" t="n">
        <v>6</v>
      </c>
      <c r="AD38" s="165"/>
      <c r="AE38" s="165"/>
      <c r="AF38" s="165" t="n">
        <v>7</v>
      </c>
      <c r="AG38" s="165"/>
      <c r="AH38" s="165"/>
      <c r="AI38" s="165" t="n">
        <v>8</v>
      </c>
      <c r="AJ38" s="165"/>
      <c r="AK38" s="165"/>
      <c r="AL38" s="165" t="n">
        <v>9</v>
      </c>
      <c r="AM38" s="165"/>
      <c r="AN38" s="165"/>
      <c r="AO38" s="165" t="n">
        <v>10</v>
      </c>
      <c r="AP38" s="165"/>
      <c r="AQ38" s="165"/>
      <c r="AR38" s="165" t="n">
        <v>11</v>
      </c>
      <c r="AS38" s="165"/>
      <c r="AT38" s="165"/>
      <c r="AU38" s="165" t="n">
        <v>12</v>
      </c>
      <c r="AV38" s="165"/>
      <c r="AW38" s="165"/>
      <c r="AX38" s="165"/>
      <c r="AY38" s="165" t="n">
        <v>13</v>
      </c>
      <c r="AZ38" s="165"/>
      <c r="BA38" s="165"/>
      <c r="BB38" s="165"/>
      <c r="BC38" s="165" t="n">
        <v>14</v>
      </c>
      <c r="BD38" s="165"/>
      <c r="BE38" s="165"/>
      <c r="BF38" s="208"/>
      <c r="BG38" s="208"/>
      <c r="BH38" s="208"/>
    </row>
    <row r="39" s="204" customFormat="true" ht="15" hidden="false" customHeight="true" outlineLevel="0" collapsed="false">
      <c r="A39" s="178" t="n">
        <v>1</v>
      </c>
      <c r="B39" s="219" t="s">
        <v>173</v>
      </c>
      <c r="C39" s="219"/>
      <c r="D39" s="219"/>
      <c r="E39" s="219"/>
      <c r="F39" s="219"/>
      <c r="G39" s="219"/>
      <c r="H39" s="219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20" t="n">
        <f aca="false">Z39+AR39</f>
        <v>340</v>
      </c>
      <c r="U39" s="220"/>
      <c r="V39" s="220"/>
      <c r="W39" s="221" t="n">
        <f aca="false">T39/T52</f>
        <v>0.139917695473251</v>
      </c>
      <c r="X39" s="221"/>
      <c r="Y39" s="221"/>
      <c r="Z39" s="220" t="n">
        <f aca="false">AC39+AF39+AI39+AL39+AO39</f>
        <v>136</v>
      </c>
      <c r="AA39" s="220"/>
      <c r="AB39" s="220"/>
      <c r="AC39" s="220" t="n">
        <v>60</v>
      </c>
      <c r="AD39" s="220"/>
      <c r="AE39" s="220"/>
      <c r="AF39" s="220" t="n">
        <v>38</v>
      </c>
      <c r="AG39" s="220"/>
      <c r="AH39" s="220"/>
      <c r="AI39" s="220"/>
      <c r="AJ39" s="220"/>
      <c r="AK39" s="220"/>
      <c r="AL39" s="220"/>
      <c r="AM39" s="220"/>
      <c r="AN39" s="220"/>
      <c r="AO39" s="220" t="n">
        <v>38</v>
      </c>
      <c r="AP39" s="220"/>
      <c r="AQ39" s="220"/>
      <c r="AR39" s="220" t="n">
        <f aca="false">Z39*1.5</f>
        <v>204</v>
      </c>
      <c r="AS39" s="220"/>
      <c r="AT39" s="220"/>
      <c r="AU39" s="188" t="n">
        <v>5</v>
      </c>
      <c r="AV39" s="188"/>
      <c r="AW39" s="188"/>
      <c r="AX39" s="188"/>
      <c r="AY39" s="186" t="n">
        <v>5</v>
      </c>
      <c r="AZ39" s="186"/>
      <c r="BA39" s="186"/>
      <c r="BB39" s="186"/>
      <c r="BC39" s="222" t="n">
        <f aca="false">SUM(AU39:BB39)</f>
        <v>10</v>
      </c>
      <c r="BD39" s="222"/>
      <c r="BE39" s="222"/>
    </row>
    <row r="40" s="204" customFormat="true" ht="15" hidden="false" customHeight="true" outlineLevel="0" collapsed="false">
      <c r="A40" s="188" t="n">
        <v>2</v>
      </c>
      <c r="B40" s="219" t="s">
        <v>174</v>
      </c>
      <c r="C40" s="219"/>
      <c r="D40" s="219"/>
      <c r="E40" s="219"/>
      <c r="F40" s="219"/>
      <c r="G40" s="219"/>
      <c r="H40" s="219"/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23" t="n">
        <f aca="false">Z40+AR40</f>
        <v>305</v>
      </c>
      <c r="U40" s="223"/>
      <c r="V40" s="223"/>
      <c r="W40" s="224" t="n">
        <f aca="false">T40/T52</f>
        <v>0.125514403292181</v>
      </c>
      <c r="X40" s="224"/>
      <c r="Y40" s="224"/>
      <c r="Z40" s="223" t="n">
        <f aca="false">AC40+AF40+AI40+AL40+AO40</f>
        <v>122</v>
      </c>
      <c r="AA40" s="223"/>
      <c r="AB40" s="223"/>
      <c r="AC40" s="223" t="n">
        <v>44</v>
      </c>
      <c r="AD40" s="223"/>
      <c r="AE40" s="223"/>
      <c r="AF40" s="223" t="n">
        <v>30</v>
      </c>
      <c r="AG40" s="223"/>
      <c r="AH40" s="223"/>
      <c r="AI40" s="223" t="n">
        <v>18</v>
      </c>
      <c r="AJ40" s="223"/>
      <c r="AK40" s="223"/>
      <c r="AL40" s="223"/>
      <c r="AM40" s="223"/>
      <c r="AN40" s="223"/>
      <c r="AO40" s="223" t="n">
        <v>30</v>
      </c>
      <c r="AP40" s="223"/>
      <c r="AQ40" s="223"/>
      <c r="AR40" s="223" t="n">
        <f aca="false">Z40*1.5</f>
        <v>183</v>
      </c>
      <c r="AS40" s="223"/>
      <c r="AT40" s="223"/>
      <c r="AU40" s="188" t="n">
        <v>4</v>
      </c>
      <c r="AV40" s="188"/>
      <c r="AW40" s="188"/>
      <c r="AX40" s="188"/>
      <c r="AY40" s="186" t="n">
        <v>5</v>
      </c>
      <c r="AZ40" s="186"/>
      <c r="BA40" s="186"/>
      <c r="BB40" s="186"/>
      <c r="BC40" s="225" t="n">
        <f aca="false">SUM(AU40:BB40)</f>
        <v>9</v>
      </c>
      <c r="BD40" s="225"/>
      <c r="BE40" s="225"/>
    </row>
    <row r="41" s="204" customFormat="true" ht="15" hidden="false" customHeight="true" outlineLevel="0" collapsed="false">
      <c r="A41" s="188" t="n">
        <v>3</v>
      </c>
      <c r="B41" s="219" t="s">
        <v>175</v>
      </c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  <c r="R41" s="219"/>
      <c r="S41" s="219"/>
      <c r="T41" s="223" t="n">
        <f aca="false">Z41+AR41</f>
        <v>295</v>
      </c>
      <c r="U41" s="223"/>
      <c r="V41" s="223"/>
      <c r="W41" s="224" t="n">
        <f aca="false">T41/T52</f>
        <v>0.121399176954733</v>
      </c>
      <c r="X41" s="224"/>
      <c r="Y41" s="224"/>
      <c r="Z41" s="223" t="n">
        <f aca="false">AC41+AF41+AI41+AL41+AO41</f>
        <v>118</v>
      </c>
      <c r="AA41" s="223"/>
      <c r="AB41" s="223"/>
      <c r="AC41" s="223" t="n">
        <v>50</v>
      </c>
      <c r="AD41" s="223"/>
      <c r="AE41" s="223"/>
      <c r="AF41" s="223" t="n">
        <v>30</v>
      </c>
      <c r="AG41" s="223"/>
      <c r="AH41" s="223"/>
      <c r="AI41" s="223" t="n">
        <v>8</v>
      </c>
      <c r="AJ41" s="223"/>
      <c r="AK41" s="223"/>
      <c r="AL41" s="223"/>
      <c r="AM41" s="223"/>
      <c r="AN41" s="223"/>
      <c r="AO41" s="223" t="n">
        <v>30</v>
      </c>
      <c r="AP41" s="223"/>
      <c r="AQ41" s="223"/>
      <c r="AR41" s="223" t="n">
        <f aca="false">Z41*1.5</f>
        <v>177</v>
      </c>
      <c r="AS41" s="223"/>
      <c r="AT41" s="223"/>
      <c r="AU41" s="188" t="n">
        <v>4</v>
      </c>
      <c r="AV41" s="188"/>
      <c r="AW41" s="188"/>
      <c r="AX41" s="188"/>
      <c r="AY41" s="186" t="n">
        <v>4</v>
      </c>
      <c r="AZ41" s="186"/>
      <c r="BA41" s="186"/>
      <c r="BB41" s="186"/>
      <c r="BC41" s="225" t="n">
        <f aca="false">SUM(AU41:BB41)</f>
        <v>8</v>
      </c>
      <c r="BD41" s="225"/>
      <c r="BE41" s="225"/>
    </row>
    <row r="42" s="204" customFormat="true" ht="15" hidden="false" customHeight="true" outlineLevel="0" collapsed="false">
      <c r="A42" s="188" t="n">
        <v>4</v>
      </c>
      <c r="B42" s="219" t="s">
        <v>176</v>
      </c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23" t="n">
        <f aca="false">Z42+AR42</f>
        <v>200</v>
      </c>
      <c r="U42" s="223"/>
      <c r="V42" s="223"/>
      <c r="W42" s="224" t="n">
        <f aca="false">T42/T52</f>
        <v>0.0823045267489712</v>
      </c>
      <c r="X42" s="224"/>
      <c r="Y42" s="224"/>
      <c r="Z42" s="223" t="n">
        <f aca="false">AC42+AF42+AI42+AL42+AO42</f>
        <v>80</v>
      </c>
      <c r="AA42" s="223"/>
      <c r="AB42" s="223"/>
      <c r="AC42" s="223" t="n">
        <v>50</v>
      </c>
      <c r="AD42" s="223"/>
      <c r="AE42" s="223"/>
      <c r="AF42" s="223" t="n">
        <v>20</v>
      </c>
      <c r="AG42" s="223"/>
      <c r="AH42" s="223"/>
      <c r="AI42" s="223" t="n">
        <v>10</v>
      </c>
      <c r="AJ42" s="223"/>
      <c r="AK42" s="223"/>
      <c r="AL42" s="223"/>
      <c r="AM42" s="223"/>
      <c r="AN42" s="223"/>
      <c r="AO42" s="223"/>
      <c r="AP42" s="223"/>
      <c r="AQ42" s="223"/>
      <c r="AR42" s="223" t="n">
        <f aca="false">Z42*1.5</f>
        <v>120</v>
      </c>
      <c r="AS42" s="223"/>
      <c r="AT42" s="223"/>
      <c r="AU42" s="188" t="n">
        <v>3</v>
      </c>
      <c r="AV42" s="188"/>
      <c r="AW42" s="188"/>
      <c r="AX42" s="188"/>
      <c r="AY42" s="186" t="n">
        <v>3</v>
      </c>
      <c r="AZ42" s="186"/>
      <c r="BA42" s="186"/>
      <c r="BB42" s="186"/>
      <c r="BC42" s="225" t="n">
        <f aca="false">SUM(AU42:BB42)</f>
        <v>6</v>
      </c>
      <c r="BD42" s="225"/>
      <c r="BE42" s="225"/>
    </row>
    <row r="43" s="204" customFormat="true" ht="15" hidden="false" customHeight="true" outlineLevel="0" collapsed="false">
      <c r="A43" s="188" t="n">
        <v>5</v>
      </c>
      <c r="B43" s="219" t="s">
        <v>177</v>
      </c>
      <c r="C43" s="219"/>
      <c r="D43" s="219"/>
      <c r="E43" s="219"/>
      <c r="F43" s="219"/>
      <c r="G43" s="219"/>
      <c r="H43" s="219"/>
      <c r="I43" s="219"/>
      <c r="J43" s="219"/>
      <c r="K43" s="219"/>
      <c r="L43" s="219"/>
      <c r="M43" s="219"/>
      <c r="N43" s="219"/>
      <c r="O43" s="219"/>
      <c r="P43" s="219"/>
      <c r="Q43" s="219"/>
      <c r="R43" s="219"/>
      <c r="S43" s="219"/>
      <c r="T43" s="223" t="n">
        <f aca="false">Z43+AR43</f>
        <v>185</v>
      </c>
      <c r="U43" s="223"/>
      <c r="V43" s="223"/>
      <c r="W43" s="224" t="n">
        <f aca="false">T43/T52</f>
        <v>0.0761316872427984</v>
      </c>
      <c r="X43" s="224"/>
      <c r="Y43" s="224"/>
      <c r="Z43" s="223" t="n">
        <f aca="false">AC43+AF43+AI43+AL43+AO43</f>
        <v>74</v>
      </c>
      <c r="AA43" s="223"/>
      <c r="AB43" s="223"/>
      <c r="AC43" s="223" t="n">
        <v>30</v>
      </c>
      <c r="AD43" s="223"/>
      <c r="AE43" s="223"/>
      <c r="AF43" s="223" t="n">
        <v>16</v>
      </c>
      <c r="AG43" s="223"/>
      <c r="AH43" s="223"/>
      <c r="AI43" s="223" t="n">
        <v>12</v>
      </c>
      <c r="AJ43" s="223"/>
      <c r="AK43" s="223"/>
      <c r="AL43" s="223"/>
      <c r="AM43" s="223"/>
      <c r="AN43" s="223"/>
      <c r="AO43" s="223" t="n">
        <v>16</v>
      </c>
      <c r="AP43" s="223"/>
      <c r="AQ43" s="223"/>
      <c r="AR43" s="223" t="n">
        <f aca="false">Z43*1.5</f>
        <v>111</v>
      </c>
      <c r="AS43" s="223"/>
      <c r="AT43" s="223"/>
      <c r="AU43" s="188"/>
      <c r="AV43" s="188"/>
      <c r="AW43" s="188"/>
      <c r="AX43" s="188"/>
      <c r="AY43" s="186" t="n">
        <v>5</v>
      </c>
      <c r="AZ43" s="186"/>
      <c r="BA43" s="186"/>
      <c r="BB43" s="186"/>
      <c r="BC43" s="225" t="n">
        <f aca="false">SUM(AU43:BB43)</f>
        <v>5</v>
      </c>
      <c r="BD43" s="225"/>
      <c r="BE43" s="225"/>
    </row>
    <row r="44" s="204" customFormat="true" ht="15" hidden="false" customHeight="true" outlineLevel="0" collapsed="false">
      <c r="A44" s="188" t="n">
        <v>6</v>
      </c>
      <c r="B44" s="219" t="s">
        <v>178</v>
      </c>
      <c r="C44" s="219"/>
      <c r="D44" s="219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19"/>
      <c r="R44" s="219"/>
      <c r="S44" s="219"/>
      <c r="T44" s="223" t="n">
        <f aca="false">Z44+AR44</f>
        <v>600</v>
      </c>
      <c r="U44" s="223"/>
      <c r="V44" s="223"/>
      <c r="W44" s="224" t="n">
        <f aca="false">T44/T52</f>
        <v>0.246913580246914</v>
      </c>
      <c r="X44" s="224"/>
      <c r="Y44" s="224"/>
      <c r="Z44" s="223" t="n">
        <f aca="false">AC44+AF44+AI44+AL44+AO44</f>
        <v>240</v>
      </c>
      <c r="AA44" s="223"/>
      <c r="AB44" s="223"/>
      <c r="AC44" s="223"/>
      <c r="AD44" s="223"/>
      <c r="AE44" s="223"/>
      <c r="AF44" s="223" t="n">
        <v>240</v>
      </c>
      <c r="AG44" s="223"/>
      <c r="AH44" s="223"/>
      <c r="AI44" s="223"/>
      <c r="AJ44" s="223"/>
      <c r="AK44" s="223"/>
      <c r="AL44" s="223"/>
      <c r="AM44" s="223"/>
      <c r="AN44" s="223"/>
      <c r="AO44" s="223"/>
      <c r="AP44" s="223"/>
      <c r="AQ44" s="223"/>
      <c r="AR44" s="223" t="n">
        <f aca="false">Z44*1.5</f>
        <v>360</v>
      </c>
      <c r="AS44" s="223"/>
      <c r="AT44" s="223"/>
      <c r="AU44" s="188" t="n">
        <v>9</v>
      </c>
      <c r="AV44" s="188"/>
      <c r="AW44" s="188"/>
      <c r="AX44" s="188"/>
      <c r="AY44" s="186" t="n">
        <v>9</v>
      </c>
      <c r="AZ44" s="186"/>
      <c r="BA44" s="186"/>
      <c r="BB44" s="186"/>
      <c r="BC44" s="225" t="n">
        <f aca="false">SUM(AU44:BB44)</f>
        <v>18</v>
      </c>
      <c r="BD44" s="225"/>
      <c r="BE44" s="225"/>
    </row>
    <row r="45" s="204" customFormat="true" ht="15" hidden="false" customHeight="true" outlineLevel="0" collapsed="false">
      <c r="A45" s="188" t="n">
        <v>7</v>
      </c>
      <c r="B45" s="219" t="s">
        <v>179</v>
      </c>
      <c r="C45" s="219"/>
      <c r="D45" s="219"/>
      <c r="E45" s="219"/>
      <c r="F45" s="219"/>
      <c r="G45" s="219"/>
      <c r="H45" s="219"/>
      <c r="I45" s="219"/>
      <c r="J45" s="219"/>
      <c r="K45" s="219"/>
      <c r="L45" s="219"/>
      <c r="M45" s="219"/>
      <c r="N45" s="219"/>
      <c r="O45" s="219"/>
      <c r="P45" s="219"/>
      <c r="Q45" s="219"/>
      <c r="R45" s="219"/>
      <c r="S45" s="219"/>
      <c r="T45" s="223" t="n">
        <f aca="false">Z45+AR45</f>
        <v>125</v>
      </c>
      <c r="U45" s="223"/>
      <c r="V45" s="223"/>
      <c r="W45" s="224" t="n">
        <f aca="false">T45/T52</f>
        <v>0.051440329218107</v>
      </c>
      <c r="X45" s="224"/>
      <c r="Y45" s="224"/>
      <c r="Z45" s="223" t="n">
        <f aca="false">AC45+AF45+AI45+AL45+AO45</f>
        <v>50</v>
      </c>
      <c r="AA45" s="223"/>
      <c r="AB45" s="223"/>
      <c r="AC45" s="223" t="n">
        <v>30</v>
      </c>
      <c r="AD45" s="223"/>
      <c r="AE45" s="223"/>
      <c r="AF45" s="223"/>
      <c r="AG45" s="223"/>
      <c r="AH45" s="223"/>
      <c r="AI45" s="223"/>
      <c r="AJ45" s="223"/>
      <c r="AK45" s="223"/>
      <c r="AL45" s="223" t="n">
        <v>20</v>
      </c>
      <c r="AM45" s="223"/>
      <c r="AN45" s="223"/>
      <c r="AO45" s="223"/>
      <c r="AP45" s="223"/>
      <c r="AQ45" s="223"/>
      <c r="AR45" s="223" t="n">
        <f aca="false">Z45*1.5</f>
        <v>75</v>
      </c>
      <c r="AS45" s="223"/>
      <c r="AT45" s="223"/>
      <c r="AU45" s="188" t="n">
        <v>4</v>
      </c>
      <c r="AV45" s="188"/>
      <c r="AW45" s="188"/>
      <c r="AX45" s="188"/>
      <c r="AY45" s="186"/>
      <c r="AZ45" s="186"/>
      <c r="BA45" s="186"/>
      <c r="BB45" s="186"/>
      <c r="BC45" s="225" t="n">
        <f aca="false">SUM(AU45:BB45)</f>
        <v>4</v>
      </c>
      <c r="BD45" s="225"/>
      <c r="BE45" s="225"/>
    </row>
    <row r="46" s="204" customFormat="true" ht="15" hidden="false" customHeight="true" outlineLevel="0" collapsed="false">
      <c r="A46" s="188" t="n">
        <v>8</v>
      </c>
      <c r="B46" s="219" t="s">
        <v>180</v>
      </c>
      <c r="C46" s="219"/>
      <c r="D46" s="219"/>
      <c r="E46" s="219"/>
      <c r="F46" s="219"/>
      <c r="G46" s="219"/>
      <c r="H46" s="219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223" t="n">
        <f aca="false">Z46+AR46</f>
        <v>75</v>
      </c>
      <c r="U46" s="223"/>
      <c r="V46" s="223"/>
      <c r="W46" s="224" t="n">
        <f aca="false">T46/T52</f>
        <v>0.0308641975308642</v>
      </c>
      <c r="X46" s="224"/>
      <c r="Y46" s="224"/>
      <c r="Z46" s="223" t="n">
        <f aca="false">AC46+AF46+AI46+AL46+AO46</f>
        <v>30</v>
      </c>
      <c r="AA46" s="223"/>
      <c r="AB46" s="223"/>
      <c r="AC46" s="223" t="n">
        <v>20</v>
      </c>
      <c r="AD46" s="223"/>
      <c r="AE46" s="223"/>
      <c r="AF46" s="223"/>
      <c r="AG46" s="223"/>
      <c r="AH46" s="223"/>
      <c r="AI46" s="223"/>
      <c r="AJ46" s="223"/>
      <c r="AK46" s="223"/>
      <c r="AL46" s="223" t="n">
        <v>10</v>
      </c>
      <c r="AM46" s="223"/>
      <c r="AN46" s="223"/>
      <c r="AO46" s="223"/>
      <c r="AP46" s="223"/>
      <c r="AQ46" s="223"/>
      <c r="AR46" s="223" t="n">
        <f aca="false">Z46*1.5</f>
        <v>45</v>
      </c>
      <c r="AS46" s="223"/>
      <c r="AT46" s="223"/>
      <c r="AU46" s="188" t="n">
        <v>2</v>
      </c>
      <c r="AV46" s="188"/>
      <c r="AW46" s="188"/>
      <c r="AX46" s="188"/>
      <c r="AY46" s="186"/>
      <c r="AZ46" s="186"/>
      <c r="BA46" s="186"/>
      <c r="BB46" s="186"/>
      <c r="BC46" s="225" t="n">
        <f aca="false">SUM(AU46:BB46)</f>
        <v>2</v>
      </c>
      <c r="BD46" s="225"/>
      <c r="BE46" s="225"/>
    </row>
    <row r="47" s="204" customFormat="true" ht="15" hidden="false" customHeight="true" outlineLevel="0" collapsed="false">
      <c r="A47" s="158" t="n">
        <v>9</v>
      </c>
      <c r="B47" s="226" t="s">
        <v>181</v>
      </c>
      <c r="C47" s="226"/>
      <c r="D47" s="226"/>
      <c r="E47" s="226"/>
      <c r="F47" s="226"/>
      <c r="G47" s="226"/>
      <c r="H47" s="226"/>
      <c r="I47" s="226"/>
      <c r="J47" s="226"/>
      <c r="K47" s="226"/>
      <c r="L47" s="226"/>
      <c r="M47" s="226"/>
      <c r="N47" s="226"/>
      <c r="O47" s="226"/>
      <c r="P47" s="226"/>
      <c r="Q47" s="226"/>
      <c r="R47" s="226"/>
      <c r="S47" s="226"/>
      <c r="T47" s="227" t="n">
        <f aca="false">Z47+AR47</f>
        <v>125</v>
      </c>
      <c r="U47" s="227"/>
      <c r="V47" s="227"/>
      <c r="W47" s="228" t="n">
        <f aca="false">T47/T52</f>
        <v>0.051440329218107</v>
      </c>
      <c r="X47" s="228"/>
      <c r="Y47" s="228"/>
      <c r="Z47" s="227" t="n">
        <f aca="false">AC47+AF47+AI47+AL47+AO47</f>
        <v>50</v>
      </c>
      <c r="AA47" s="227"/>
      <c r="AB47" s="227"/>
      <c r="AC47" s="227" t="n">
        <v>30</v>
      </c>
      <c r="AD47" s="227"/>
      <c r="AE47" s="227"/>
      <c r="AF47" s="227" t="n">
        <v>10</v>
      </c>
      <c r="AG47" s="227"/>
      <c r="AH47" s="227"/>
      <c r="AI47" s="227"/>
      <c r="AJ47" s="227"/>
      <c r="AK47" s="227"/>
      <c r="AL47" s="227" t="n">
        <v>10</v>
      </c>
      <c r="AM47" s="227"/>
      <c r="AN47" s="227"/>
      <c r="AO47" s="227"/>
      <c r="AP47" s="227"/>
      <c r="AQ47" s="227"/>
      <c r="AR47" s="227" t="n">
        <f aca="false">Z47*1.5</f>
        <v>75</v>
      </c>
      <c r="AS47" s="227"/>
      <c r="AT47" s="227"/>
      <c r="AU47" s="158"/>
      <c r="AV47" s="158"/>
      <c r="AW47" s="158"/>
      <c r="AX47" s="158"/>
      <c r="AY47" s="159" t="n">
        <v>4</v>
      </c>
      <c r="AZ47" s="159"/>
      <c r="BA47" s="159"/>
      <c r="BB47" s="159"/>
      <c r="BC47" s="216" t="n">
        <f aca="false">SUM(AU47:BB47)</f>
        <v>4</v>
      </c>
      <c r="BD47" s="216"/>
      <c r="BE47" s="216"/>
    </row>
    <row r="48" s="204" customFormat="true" ht="15" hidden="false" customHeight="true" outlineLevel="0" collapsed="false">
      <c r="A48" s="167"/>
      <c r="B48" s="229"/>
      <c r="C48" s="229"/>
      <c r="D48" s="229"/>
      <c r="E48" s="229"/>
      <c r="F48" s="229"/>
      <c r="G48" s="229"/>
      <c r="H48" s="229"/>
      <c r="I48" s="229"/>
      <c r="J48" s="229"/>
      <c r="K48" s="229"/>
      <c r="L48" s="229"/>
      <c r="M48" s="229"/>
      <c r="N48" s="229"/>
      <c r="O48" s="229"/>
      <c r="P48" s="229"/>
      <c r="Q48" s="229"/>
      <c r="R48" s="229"/>
      <c r="S48" s="229"/>
      <c r="T48" s="167"/>
      <c r="U48" s="167"/>
      <c r="V48" s="167"/>
      <c r="W48" s="230"/>
      <c r="X48" s="230"/>
      <c r="Y48" s="230"/>
      <c r="Z48" s="167"/>
      <c r="AA48" s="167"/>
      <c r="AB48" s="167"/>
      <c r="AC48" s="167"/>
      <c r="AD48" s="167"/>
      <c r="AE48" s="167"/>
      <c r="AF48" s="167"/>
      <c r="AG48" s="167"/>
      <c r="AH48" s="167"/>
      <c r="AI48" s="167"/>
      <c r="AJ48" s="167"/>
      <c r="AK48" s="167"/>
      <c r="AL48" s="167"/>
      <c r="AM48" s="167"/>
      <c r="AN48" s="167"/>
      <c r="AO48" s="167"/>
      <c r="AP48" s="167"/>
      <c r="AQ48" s="167"/>
      <c r="AR48" s="167"/>
      <c r="AS48" s="167"/>
      <c r="AT48" s="167"/>
      <c r="AU48" s="167"/>
      <c r="AV48" s="167"/>
      <c r="AW48" s="167"/>
      <c r="AX48" s="167"/>
      <c r="AY48" s="167"/>
      <c r="AZ48" s="167"/>
      <c r="BA48" s="167"/>
      <c r="BB48" s="167"/>
      <c r="BC48" s="231"/>
      <c r="BD48" s="231"/>
      <c r="BE48" s="231"/>
    </row>
    <row r="49" s="204" customFormat="true" ht="15" hidden="false" customHeight="true" outlineLevel="0" collapsed="false">
      <c r="A49" s="232"/>
      <c r="B49" s="233" t="s">
        <v>182</v>
      </c>
      <c r="C49" s="233"/>
      <c r="D49" s="233"/>
      <c r="E49" s="233"/>
      <c r="F49" s="233"/>
      <c r="G49" s="233"/>
      <c r="H49" s="233"/>
      <c r="I49" s="233"/>
      <c r="J49" s="233"/>
      <c r="K49" s="233"/>
      <c r="L49" s="233"/>
      <c r="M49" s="233"/>
      <c r="N49" s="233"/>
      <c r="O49" s="233"/>
      <c r="P49" s="233"/>
      <c r="Q49" s="233"/>
      <c r="R49" s="233"/>
      <c r="S49" s="233"/>
      <c r="T49" s="232"/>
      <c r="U49" s="232"/>
      <c r="V49" s="232"/>
      <c r="W49" s="234"/>
      <c r="X49" s="234"/>
      <c r="Y49" s="234"/>
      <c r="Z49" s="232"/>
      <c r="AA49" s="232"/>
      <c r="AB49" s="232"/>
      <c r="AC49" s="232"/>
      <c r="AD49" s="232"/>
      <c r="AE49" s="232"/>
      <c r="AF49" s="232"/>
      <c r="AG49" s="232"/>
      <c r="AH49" s="232"/>
      <c r="AI49" s="232"/>
      <c r="AJ49" s="232"/>
      <c r="AK49" s="232"/>
      <c r="AL49" s="232"/>
      <c r="AM49" s="232"/>
      <c r="AN49" s="232"/>
      <c r="AO49" s="232"/>
      <c r="AP49" s="232"/>
      <c r="AQ49" s="232"/>
      <c r="AR49" s="232"/>
      <c r="AS49" s="232"/>
      <c r="AT49" s="232"/>
      <c r="AU49" s="232"/>
      <c r="AV49" s="232"/>
      <c r="AW49" s="232"/>
      <c r="AX49" s="232"/>
      <c r="AY49" s="232"/>
      <c r="AZ49" s="232"/>
      <c r="BA49" s="232"/>
      <c r="BB49" s="232"/>
      <c r="BC49" s="235"/>
      <c r="BD49" s="235"/>
      <c r="BE49" s="235"/>
    </row>
    <row r="50" s="208" customFormat="true" ht="15" hidden="false" customHeight="true" outlineLevel="0" collapsed="false">
      <c r="A50" s="236" t="n">
        <v>10</v>
      </c>
      <c r="B50" s="237" t="s">
        <v>183</v>
      </c>
      <c r="C50" s="237"/>
      <c r="D50" s="237"/>
      <c r="E50" s="237"/>
      <c r="F50" s="237"/>
      <c r="G50" s="237"/>
      <c r="H50" s="237"/>
      <c r="I50" s="237"/>
      <c r="J50" s="237"/>
      <c r="K50" s="237"/>
      <c r="L50" s="237"/>
      <c r="M50" s="237"/>
      <c r="N50" s="237"/>
      <c r="O50" s="237"/>
      <c r="P50" s="237"/>
      <c r="Q50" s="237"/>
      <c r="R50" s="237"/>
      <c r="S50" s="237"/>
      <c r="T50" s="238" t="n">
        <f aca="false">Z50+AR50</f>
        <v>120</v>
      </c>
      <c r="U50" s="238"/>
      <c r="V50" s="238"/>
      <c r="W50" s="239" t="n">
        <f aca="false">T50/T52</f>
        <v>0.0493827160493827</v>
      </c>
      <c r="X50" s="239"/>
      <c r="Y50" s="239"/>
      <c r="Z50" s="238" t="n">
        <f aca="false">AC50+AF50+AI50+AL50+AO50</f>
        <v>120</v>
      </c>
      <c r="AA50" s="238"/>
      <c r="AB50" s="238"/>
      <c r="AC50" s="238"/>
      <c r="AD50" s="238"/>
      <c r="AE50" s="238"/>
      <c r="AF50" s="238" t="n">
        <v>120</v>
      </c>
      <c r="AG50" s="238"/>
      <c r="AH50" s="238"/>
      <c r="AI50" s="238"/>
      <c r="AJ50" s="238"/>
      <c r="AK50" s="238"/>
      <c r="AL50" s="238"/>
      <c r="AM50" s="238"/>
      <c r="AN50" s="238"/>
      <c r="AO50" s="238"/>
      <c r="AP50" s="238"/>
      <c r="AQ50" s="238"/>
      <c r="AR50" s="238"/>
      <c r="AS50" s="238"/>
      <c r="AT50" s="238"/>
      <c r="AU50" s="236"/>
      <c r="AV50" s="236"/>
      <c r="AW50" s="236"/>
      <c r="AX50" s="236"/>
      <c r="AY50" s="240"/>
      <c r="AZ50" s="240"/>
      <c r="BA50" s="240"/>
      <c r="BB50" s="240"/>
      <c r="BC50" s="222"/>
      <c r="BD50" s="222"/>
      <c r="BE50" s="222"/>
      <c r="BF50" s="204"/>
      <c r="BG50" s="204"/>
      <c r="BH50" s="204"/>
    </row>
    <row r="51" s="208" customFormat="true" ht="15" hidden="false" customHeight="true" outlineLevel="0" collapsed="false">
      <c r="A51" s="188" t="n">
        <v>11</v>
      </c>
      <c r="B51" s="219" t="s">
        <v>184</v>
      </c>
      <c r="C51" s="219"/>
      <c r="D51" s="219"/>
      <c r="E51" s="219"/>
      <c r="F51" s="219"/>
      <c r="G51" s="219"/>
      <c r="H51" s="219"/>
      <c r="I51" s="219"/>
      <c r="J51" s="219"/>
      <c r="K51" s="219"/>
      <c r="L51" s="219"/>
      <c r="M51" s="219"/>
      <c r="N51" s="219"/>
      <c r="O51" s="219"/>
      <c r="P51" s="219"/>
      <c r="Q51" s="219"/>
      <c r="R51" s="219"/>
      <c r="S51" s="219"/>
      <c r="T51" s="223" t="n">
        <f aca="false">Z51+AR51</f>
        <v>60</v>
      </c>
      <c r="U51" s="223"/>
      <c r="V51" s="223"/>
      <c r="W51" s="224" t="n">
        <f aca="false">T51/T52</f>
        <v>0.0246913580246914</v>
      </c>
      <c r="X51" s="224"/>
      <c r="Y51" s="224"/>
      <c r="Z51" s="223" t="n">
        <f aca="false">AC51+AF51+AI51+AL51+AO51</f>
        <v>60</v>
      </c>
      <c r="AA51" s="223"/>
      <c r="AB51" s="223"/>
      <c r="AC51" s="223"/>
      <c r="AD51" s="223"/>
      <c r="AE51" s="223"/>
      <c r="AF51" s="223" t="n">
        <v>60</v>
      </c>
      <c r="AG51" s="223"/>
      <c r="AH51" s="223"/>
      <c r="AI51" s="223"/>
      <c r="AJ51" s="223"/>
      <c r="AK51" s="223"/>
      <c r="AL51" s="223"/>
      <c r="AM51" s="223"/>
      <c r="AN51" s="223"/>
      <c r="AO51" s="223"/>
      <c r="AP51" s="223"/>
      <c r="AQ51" s="223"/>
      <c r="AR51" s="223"/>
      <c r="AS51" s="223"/>
      <c r="AT51" s="223"/>
      <c r="AU51" s="188"/>
      <c r="AV51" s="188"/>
      <c r="AW51" s="188"/>
      <c r="AX51" s="188"/>
      <c r="AY51" s="186"/>
      <c r="AZ51" s="186"/>
      <c r="BA51" s="186"/>
      <c r="BB51" s="186"/>
      <c r="BC51" s="225"/>
      <c r="BD51" s="225"/>
      <c r="BE51" s="225"/>
      <c r="BF51" s="204"/>
      <c r="BG51" s="204"/>
      <c r="BH51" s="204"/>
    </row>
    <row r="52" s="204" customFormat="true" ht="15" hidden="false" customHeight="true" outlineLevel="0" collapsed="false">
      <c r="A52" s="241"/>
      <c r="B52" s="242" t="s">
        <v>12</v>
      </c>
      <c r="C52" s="242"/>
      <c r="D52" s="242"/>
      <c r="E52" s="242"/>
      <c r="F52" s="242"/>
      <c r="G52" s="242"/>
      <c r="H52" s="242"/>
      <c r="I52" s="242"/>
      <c r="J52" s="242"/>
      <c r="K52" s="242"/>
      <c r="L52" s="242"/>
      <c r="M52" s="242"/>
      <c r="N52" s="242"/>
      <c r="O52" s="242"/>
      <c r="P52" s="242"/>
      <c r="Q52" s="242"/>
      <c r="R52" s="242"/>
      <c r="S52" s="242"/>
      <c r="T52" s="243" t="n">
        <f aca="false">Z52+AR52</f>
        <v>2430</v>
      </c>
      <c r="U52" s="243"/>
      <c r="V52" s="243"/>
      <c r="W52" s="244" t="n">
        <f aca="false">SUM(W39:W51)</f>
        <v>1</v>
      </c>
      <c r="X52" s="244"/>
      <c r="Y52" s="244"/>
      <c r="Z52" s="245" t="n">
        <f aca="false">SUM(Z39:Z51)</f>
        <v>1080</v>
      </c>
      <c r="AA52" s="245"/>
      <c r="AB52" s="245"/>
      <c r="AC52" s="245" t="n">
        <f aca="false">SUM(AC39:AC51)</f>
        <v>314</v>
      </c>
      <c r="AD52" s="245"/>
      <c r="AE52" s="245"/>
      <c r="AF52" s="245" t="n">
        <f aca="false">SUM(AF39:AF51)</f>
        <v>564</v>
      </c>
      <c r="AG52" s="245"/>
      <c r="AH52" s="245"/>
      <c r="AI52" s="245" t="n">
        <f aca="false">SUM(AI39:AI51)</f>
        <v>48</v>
      </c>
      <c r="AJ52" s="245"/>
      <c r="AK52" s="245"/>
      <c r="AL52" s="245" t="n">
        <f aca="false">SUM(AL39:AL51)</f>
        <v>40</v>
      </c>
      <c r="AM52" s="245"/>
      <c r="AN52" s="245"/>
      <c r="AO52" s="245" t="n">
        <f aca="false">SUM(AO39:AO51)</f>
        <v>114</v>
      </c>
      <c r="AP52" s="245"/>
      <c r="AQ52" s="245"/>
      <c r="AR52" s="246" t="n">
        <f aca="false">SUM(AR39:AR51)</f>
        <v>1350</v>
      </c>
      <c r="AS52" s="246"/>
      <c r="AT52" s="246"/>
      <c r="AU52" s="247"/>
      <c r="AV52" s="247"/>
      <c r="AW52" s="247"/>
      <c r="AX52" s="247"/>
      <c r="AY52" s="195"/>
      <c r="AZ52" s="195"/>
      <c r="BA52" s="195"/>
      <c r="BB52" s="195"/>
      <c r="BC52" s="243" t="n">
        <f aca="false">SUM(BC39:BE51)</f>
        <v>66</v>
      </c>
      <c r="BD52" s="243"/>
      <c r="BE52" s="243"/>
      <c r="BF52" s="208"/>
      <c r="BG52" s="208"/>
      <c r="BH52" s="208"/>
    </row>
    <row r="53" s="204" customFormat="true" ht="15" hidden="false" customHeight="true" outlineLevel="0" collapsed="false">
      <c r="A53" s="248"/>
      <c r="B53" s="249"/>
      <c r="C53" s="249"/>
      <c r="D53" s="249"/>
      <c r="E53" s="249"/>
      <c r="F53" s="249"/>
      <c r="G53" s="249"/>
      <c r="H53" s="249"/>
      <c r="I53" s="249"/>
      <c r="J53" s="249"/>
      <c r="K53" s="249"/>
      <c r="L53" s="249"/>
      <c r="M53" s="249"/>
      <c r="N53" s="249"/>
      <c r="O53" s="249"/>
      <c r="P53" s="249"/>
      <c r="Q53" s="249"/>
      <c r="R53" s="249"/>
      <c r="S53" s="249"/>
      <c r="T53" s="249"/>
      <c r="U53" s="249"/>
      <c r="V53" s="249"/>
      <c r="W53" s="250"/>
      <c r="X53" s="250"/>
      <c r="Y53" s="250"/>
      <c r="Z53" s="249"/>
      <c r="AA53" s="249"/>
      <c r="AB53" s="249"/>
      <c r="AC53" s="249"/>
      <c r="AD53" s="249"/>
      <c r="AE53" s="249"/>
      <c r="AF53" s="249"/>
      <c r="AG53" s="249"/>
      <c r="AH53" s="249"/>
      <c r="AI53" s="249"/>
      <c r="AJ53" s="249"/>
      <c r="AK53" s="249"/>
      <c r="AL53" s="249"/>
      <c r="AM53" s="249"/>
      <c r="AN53" s="249"/>
      <c r="AO53" s="249"/>
      <c r="AP53" s="249"/>
      <c r="AQ53" s="249"/>
      <c r="AR53" s="249"/>
      <c r="AS53" s="249"/>
      <c r="AT53" s="249"/>
      <c r="AU53" s="251"/>
      <c r="AV53" s="251"/>
      <c r="AW53" s="251"/>
      <c r="AX53" s="251"/>
      <c r="AY53" s="251"/>
      <c r="AZ53" s="251"/>
      <c r="BA53" s="251"/>
      <c r="BB53" s="251"/>
      <c r="BC53" s="249"/>
      <c r="BD53" s="249"/>
      <c r="BE53" s="249"/>
    </row>
    <row r="54" s="208" customFormat="true" ht="15" hidden="false" customHeight="true" outlineLevel="0" collapsed="false">
      <c r="A54" s="204"/>
      <c r="B54" s="204"/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204"/>
      <c r="O54" s="204"/>
      <c r="P54" s="204"/>
      <c r="Q54" s="204"/>
      <c r="R54" s="204"/>
      <c r="S54" s="204"/>
      <c r="T54" s="131"/>
      <c r="U54" s="131"/>
      <c r="V54" s="131"/>
      <c r="W54" s="131"/>
      <c r="X54" s="131"/>
      <c r="Y54" s="131"/>
      <c r="Z54" s="131"/>
      <c r="AA54" s="131"/>
      <c r="AB54" s="131"/>
      <c r="AC54" s="131"/>
      <c r="AD54" s="131"/>
      <c r="AE54" s="131"/>
      <c r="AF54" s="131"/>
      <c r="AG54" s="131"/>
      <c r="AH54" s="131"/>
      <c r="AI54" s="131"/>
      <c r="AJ54" s="131"/>
      <c r="AK54" s="131"/>
      <c r="AL54" s="131"/>
      <c r="AM54" s="131"/>
      <c r="AN54" s="131"/>
      <c r="AO54" s="131"/>
      <c r="AP54" s="131"/>
      <c r="AQ54" s="131"/>
      <c r="AR54" s="131"/>
      <c r="AS54" s="131"/>
      <c r="AT54" s="131"/>
      <c r="AU54" s="131"/>
      <c r="AV54" s="131"/>
      <c r="AW54" s="131"/>
      <c r="AX54" s="131"/>
      <c r="AY54" s="131"/>
      <c r="AZ54" s="131"/>
      <c r="BA54" s="131"/>
      <c r="BB54" s="131"/>
      <c r="BC54" s="131"/>
      <c r="BD54" s="131"/>
      <c r="BE54" s="131"/>
    </row>
    <row r="55" s="204" customFormat="true" ht="15" hidden="false" customHeight="true" outlineLevel="0" collapsed="false">
      <c r="A55" s="208"/>
      <c r="B55" s="209" t="s">
        <v>185</v>
      </c>
      <c r="C55" s="209"/>
      <c r="D55" s="209"/>
      <c r="E55" s="209"/>
      <c r="F55" s="209"/>
      <c r="G55" s="209"/>
      <c r="H55" s="209"/>
      <c r="I55" s="209"/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  <c r="AH55" s="209"/>
      <c r="AI55" s="209"/>
      <c r="AJ55" s="209"/>
      <c r="AK55" s="209"/>
      <c r="AL55" s="209"/>
      <c r="AM55" s="209"/>
      <c r="AN55" s="209"/>
      <c r="AO55" s="209"/>
      <c r="AP55" s="209"/>
      <c r="AQ55" s="209"/>
      <c r="AR55" s="209"/>
      <c r="AS55" s="209"/>
      <c r="AT55" s="209"/>
      <c r="AU55" s="209"/>
      <c r="AV55" s="209"/>
      <c r="AW55" s="209"/>
      <c r="AX55" s="209"/>
      <c r="AY55" s="209"/>
      <c r="AZ55" s="209"/>
      <c r="BA55" s="209"/>
      <c r="BB55" s="209"/>
      <c r="BC55" s="209"/>
      <c r="BD55" s="209"/>
      <c r="BE55" s="209"/>
    </row>
    <row r="56" s="204" customFormat="true" ht="15" hidden="false" customHeight="true" outlineLevel="0" collapsed="false">
      <c r="A56" s="174" t="s">
        <v>42</v>
      </c>
      <c r="B56" s="210" t="s">
        <v>159</v>
      </c>
      <c r="C56" s="210"/>
      <c r="D56" s="210"/>
      <c r="E56" s="210"/>
      <c r="F56" s="210"/>
      <c r="G56" s="210"/>
      <c r="H56" s="210"/>
      <c r="I56" s="210"/>
      <c r="J56" s="210"/>
      <c r="K56" s="210"/>
      <c r="L56" s="210"/>
      <c r="M56" s="210"/>
      <c r="N56" s="210"/>
      <c r="O56" s="210"/>
      <c r="P56" s="210"/>
      <c r="Q56" s="210"/>
      <c r="R56" s="210"/>
      <c r="S56" s="210"/>
      <c r="T56" s="175" t="s">
        <v>160</v>
      </c>
      <c r="U56" s="175"/>
      <c r="V56" s="175"/>
      <c r="W56" s="175"/>
      <c r="X56" s="175"/>
      <c r="Y56" s="175"/>
      <c r="Z56" s="175"/>
      <c r="AA56" s="175"/>
      <c r="AB56" s="175"/>
      <c r="AC56" s="175"/>
      <c r="AD56" s="175"/>
      <c r="AE56" s="175"/>
      <c r="AF56" s="175"/>
      <c r="AG56" s="175"/>
      <c r="AH56" s="175"/>
      <c r="AI56" s="175"/>
      <c r="AJ56" s="175"/>
      <c r="AK56" s="175"/>
      <c r="AL56" s="175"/>
      <c r="AM56" s="175"/>
      <c r="AN56" s="175"/>
      <c r="AO56" s="175"/>
      <c r="AP56" s="175"/>
      <c r="AQ56" s="175"/>
      <c r="AR56" s="175"/>
      <c r="AS56" s="175"/>
      <c r="AT56" s="175"/>
      <c r="AU56" s="174" t="s">
        <v>46</v>
      </c>
      <c r="AV56" s="174"/>
      <c r="AW56" s="174"/>
      <c r="AX56" s="174"/>
      <c r="AY56" s="174"/>
      <c r="AZ56" s="174"/>
      <c r="BA56" s="174"/>
      <c r="BB56" s="174"/>
      <c r="BC56" s="211" t="s">
        <v>47</v>
      </c>
      <c r="BD56" s="211"/>
      <c r="BE56" s="211"/>
    </row>
    <row r="57" s="204" customFormat="true" ht="15" hidden="false" customHeight="true" outlineLevel="0" collapsed="false">
      <c r="A57" s="174"/>
      <c r="B57" s="210"/>
      <c r="C57" s="210"/>
      <c r="D57" s="210"/>
      <c r="E57" s="210"/>
      <c r="F57" s="210"/>
      <c r="G57" s="210"/>
      <c r="H57" s="210"/>
      <c r="I57" s="210"/>
      <c r="J57" s="210"/>
      <c r="K57" s="210"/>
      <c r="L57" s="210"/>
      <c r="M57" s="210"/>
      <c r="N57" s="210"/>
      <c r="O57" s="210"/>
      <c r="P57" s="210"/>
      <c r="Q57" s="210"/>
      <c r="R57" s="210"/>
      <c r="S57" s="210"/>
      <c r="T57" s="212" t="s">
        <v>161</v>
      </c>
      <c r="U57" s="212"/>
      <c r="V57" s="212"/>
      <c r="W57" s="212"/>
      <c r="X57" s="212"/>
      <c r="Y57" s="212"/>
      <c r="Z57" s="185" t="s">
        <v>162</v>
      </c>
      <c r="AA57" s="185"/>
      <c r="AB57" s="185"/>
      <c r="AC57" s="185"/>
      <c r="AD57" s="185"/>
      <c r="AE57" s="185"/>
      <c r="AF57" s="185"/>
      <c r="AG57" s="185"/>
      <c r="AH57" s="185"/>
      <c r="AI57" s="185"/>
      <c r="AJ57" s="185"/>
      <c r="AK57" s="185"/>
      <c r="AL57" s="185"/>
      <c r="AM57" s="185"/>
      <c r="AN57" s="185"/>
      <c r="AO57" s="185"/>
      <c r="AP57" s="185"/>
      <c r="AQ57" s="185"/>
      <c r="AR57" s="185"/>
      <c r="AS57" s="185"/>
      <c r="AT57" s="185"/>
      <c r="AU57" s="188" t="n">
        <v>1</v>
      </c>
      <c r="AV57" s="188"/>
      <c r="AW57" s="188"/>
      <c r="AX57" s="188"/>
      <c r="AY57" s="186" t="n">
        <v>2</v>
      </c>
      <c r="AZ57" s="186"/>
      <c r="BA57" s="186"/>
      <c r="BB57" s="186"/>
      <c r="BC57" s="211"/>
      <c r="BD57" s="211"/>
      <c r="BE57" s="211"/>
    </row>
    <row r="58" s="204" customFormat="true" ht="15" hidden="false" customHeight="true" outlineLevel="0" collapsed="false">
      <c r="A58" s="174"/>
      <c r="B58" s="210"/>
      <c r="C58" s="210"/>
      <c r="D58" s="210"/>
      <c r="E58" s="210"/>
      <c r="F58" s="210"/>
      <c r="G58" s="210"/>
      <c r="H58" s="210"/>
      <c r="I58" s="210"/>
      <c r="J58" s="210"/>
      <c r="K58" s="210"/>
      <c r="L58" s="210"/>
      <c r="M58" s="210"/>
      <c r="N58" s="210"/>
      <c r="O58" s="210"/>
      <c r="P58" s="210"/>
      <c r="Q58" s="210"/>
      <c r="R58" s="210"/>
      <c r="S58" s="210"/>
      <c r="T58" s="212"/>
      <c r="U58" s="212"/>
      <c r="V58" s="212"/>
      <c r="W58" s="212"/>
      <c r="X58" s="212"/>
      <c r="Y58" s="212"/>
      <c r="Z58" s="213" t="s">
        <v>12</v>
      </c>
      <c r="AA58" s="213"/>
      <c r="AB58" s="213"/>
      <c r="AC58" s="213" t="s">
        <v>163</v>
      </c>
      <c r="AD58" s="213"/>
      <c r="AE58" s="213"/>
      <c r="AF58" s="213" t="s">
        <v>164</v>
      </c>
      <c r="AG58" s="213"/>
      <c r="AH58" s="213"/>
      <c r="AI58" s="214" t="s">
        <v>165</v>
      </c>
      <c r="AJ58" s="214"/>
      <c r="AK58" s="214"/>
      <c r="AL58" s="213" t="s">
        <v>166</v>
      </c>
      <c r="AM58" s="213"/>
      <c r="AN58" s="213"/>
      <c r="AO58" s="213" t="s">
        <v>167</v>
      </c>
      <c r="AP58" s="213"/>
      <c r="AQ58" s="213"/>
      <c r="AR58" s="214" t="s">
        <v>168</v>
      </c>
      <c r="AS58" s="214"/>
      <c r="AT58" s="214"/>
      <c r="AU58" s="188" t="s">
        <v>169</v>
      </c>
      <c r="AV58" s="188"/>
      <c r="AW58" s="188"/>
      <c r="AX58" s="188"/>
      <c r="AY58" s="215" t="s">
        <v>170</v>
      </c>
      <c r="AZ58" s="215"/>
      <c r="BA58" s="215"/>
      <c r="BB58" s="215"/>
      <c r="BC58" s="211"/>
      <c r="BD58" s="211"/>
      <c r="BE58" s="211"/>
    </row>
    <row r="59" s="204" customFormat="true" ht="15" hidden="false" customHeight="true" outlineLevel="0" collapsed="false">
      <c r="A59" s="174"/>
      <c r="B59" s="210"/>
      <c r="C59" s="210"/>
      <c r="D59" s="210"/>
      <c r="E59" s="210"/>
      <c r="F59" s="210"/>
      <c r="G59" s="210"/>
      <c r="H59" s="210"/>
      <c r="I59" s="210"/>
      <c r="J59" s="210"/>
      <c r="K59" s="210"/>
      <c r="L59" s="210"/>
      <c r="M59" s="210"/>
      <c r="N59" s="210"/>
      <c r="O59" s="210"/>
      <c r="P59" s="210"/>
      <c r="Q59" s="210"/>
      <c r="R59" s="210"/>
      <c r="S59" s="210"/>
      <c r="T59" s="212"/>
      <c r="U59" s="212"/>
      <c r="V59" s="212"/>
      <c r="W59" s="212"/>
      <c r="X59" s="212"/>
      <c r="Y59" s="212"/>
      <c r="Z59" s="213"/>
      <c r="AA59" s="213"/>
      <c r="AB59" s="213"/>
      <c r="AC59" s="213"/>
      <c r="AD59" s="213"/>
      <c r="AE59" s="213"/>
      <c r="AF59" s="213"/>
      <c r="AG59" s="213"/>
      <c r="AH59" s="213"/>
      <c r="AI59" s="214"/>
      <c r="AJ59" s="214"/>
      <c r="AK59" s="214"/>
      <c r="AL59" s="213"/>
      <c r="AM59" s="213"/>
      <c r="AN59" s="213"/>
      <c r="AO59" s="213"/>
      <c r="AP59" s="213"/>
      <c r="AQ59" s="213"/>
      <c r="AR59" s="214"/>
      <c r="AS59" s="214"/>
      <c r="AT59" s="214"/>
      <c r="AU59" s="188"/>
      <c r="AV59" s="188"/>
      <c r="AW59" s="188"/>
      <c r="AX59" s="188"/>
      <c r="AY59" s="215"/>
      <c r="AZ59" s="215"/>
      <c r="BA59" s="215"/>
      <c r="BB59" s="215"/>
      <c r="BC59" s="211"/>
      <c r="BD59" s="211"/>
      <c r="BE59" s="211"/>
    </row>
    <row r="60" s="204" customFormat="true" ht="15" hidden="false" customHeight="true" outlineLevel="0" collapsed="false">
      <c r="A60" s="174"/>
      <c r="B60" s="210"/>
      <c r="C60" s="210"/>
      <c r="D60" s="210"/>
      <c r="E60" s="210"/>
      <c r="F60" s="210"/>
      <c r="G60" s="210"/>
      <c r="H60" s="210"/>
      <c r="I60" s="210"/>
      <c r="J60" s="210"/>
      <c r="K60" s="210"/>
      <c r="L60" s="210"/>
      <c r="M60" s="210"/>
      <c r="N60" s="210"/>
      <c r="O60" s="210"/>
      <c r="P60" s="210"/>
      <c r="Q60" s="210"/>
      <c r="R60" s="210"/>
      <c r="S60" s="210"/>
      <c r="T60" s="212"/>
      <c r="U60" s="212"/>
      <c r="V60" s="212"/>
      <c r="W60" s="212"/>
      <c r="X60" s="212"/>
      <c r="Y60" s="212"/>
      <c r="Z60" s="213"/>
      <c r="AA60" s="213"/>
      <c r="AB60" s="213"/>
      <c r="AC60" s="213"/>
      <c r="AD60" s="213"/>
      <c r="AE60" s="213"/>
      <c r="AF60" s="213"/>
      <c r="AG60" s="213"/>
      <c r="AH60" s="213"/>
      <c r="AI60" s="214"/>
      <c r="AJ60" s="214"/>
      <c r="AK60" s="214"/>
      <c r="AL60" s="213"/>
      <c r="AM60" s="213"/>
      <c r="AN60" s="213"/>
      <c r="AO60" s="213"/>
      <c r="AP60" s="213"/>
      <c r="AQ60" s="213"/>
      <c r="AR60" s="214"/>
      <c r="AS60" s="214"/>
      <c r="AT60" s="214"/>
      <c r="AU60" s="188"/>
      <c r="AV60" s="188"/>
      <c r="AW60" s="188"/>
      <c r="AX60" s="188"/>
      <c r="AY60" s="215"/>
      <c r="AZ60" s="215"/>
      <c r="BA60" s="215"/>
      <c r="BB60" s="215"/>
      <c r="BC60" s="211"/>
      <c r="BD60" s="211"/>
      <c r="BE60" s="211"/>
    </row>
    <row r="61" s="204" customFormat="true" ht="15" hidden="false" customHeight="true" outlineLevel="0" collapsed="false">
      <c r="A61" s="174"/>
      <c r="B61" s="210"/>
      <c r="C61" s="210"/>
      <c r="D61" s="210"/>
      <c r="E61" s="210"/>
      <c r="F61" s="210"/>
      <c r="G61" s="210"/>
      <c r="H61" s="210"/>
      <c r="I61" s="210"/>
      <c r="J61" s="210"/>
      <c r="K61" s="210"/>
      <c r="L61" s="210"/>
      <c r="M61" s="210"/>
      <c r="N61" s="210"/>
      <c r="O61" s="210"/>
      <c r="P61" s="210"/>
      <c r="Q61" s="210"/>
      <c r="R61" s="210"/>
      <c r="S61" s="210"/>
      <c r="T61" s="212"/>
      <c r="U61" s="212"/>
      <c r="V61" s="212"/>
      <c r="W61" s="212"/>
      <c r="X61" s="212"/>
      <c r="Y61" s="212"/>
      <c r="Z61" s="213"/>
      <c r="AA61" s="213"/>
      <c r="AB61" s="213"/>
      <c r="AC61" s="213"/>
      <c r="AD61" s="213"/>
      <c r="AE61" s="213"/>
      <c r="AF61" s="213"/>
      <c r="AG61" s="213"/>
      <c r="AH61" s="213"/>
      <c r="AI61" s="214"/>
      <c r="AJ61" s="214"/>
      <c r="AK61" s="214"/>
      <c r="AL61" s="213"/>
      <c r="AM61" s="213"/>
      <c r="AN61" s="213"/>
      <c r="AO61" s="213"/>
      <c r="AP61" s="213"/>
      <c r="AQ61" s="213"/>
      <c r="AR61" s="214"/>
      <c r="AS61" s="214"/>
      <c r="AT61" s="214"/>
      <c r="AU61" s="188"/>
      <c r="AV61" s="188"/>
      <c r="AW61" s="188"/>
      <c r="AX61" s="188"/>
      <c r="AY61" s="215"/>
      <c r="AZ61" s="215"/>
      <c r="BA61" s="215"/>
      <c r="BB61" s="215"/>
      <c r="BC61" s="211"/>
      <c r="BD61" s="211"/>
      <c r="BE61" s="211"/>
    </row>
    <row r="62" s="208" customFormat="true" ht="15" hidden="false" customHeight="true" outlineLevel="0" collapsed="false">
      <c r="A62" s="174"/>
      <c r="B62" s="210"/>
      <c r="C62" s="210"/>
      <c r="D62" s="210"/>
      <c r="E62" s="210"/>
      <c r="F62" s="210"/>
      <c r="G62" s="210"/>
      <c r="H62" s="210"/>
      <c r="I62" s="210"/>
      <c r="J62" s="210"/>
      <c r="K62" s="210"/>
      <c r="L62" s="210"/>
      <c r="M62" s="210"/>
      <c r="N62" s="210"/>
      <c r="O62" s="210"/>
      <c r="P62" s="210"/>
      <c r="Q62" s="210"/>
      <c r="R62" s="210"/>
      <c r="S62" s="210"/>
      <c r="T62" s="212"/>
      <c r="U62" s="212"/>
      <c r="V62" s="212"/>
      <c r="W62" s="212"/>
      <c r="X62" s="212"/>
      <c r="Y62" s="212"/>
      <c r="Z62" s="213"/>
      <c r="AA62" s="213"/>
      <c r="AB62" s="213"/>
      <c r="AC62" s="213"/>
      <c r="AD62" s="213"/>
      <c r="AE62" s="213"/>
      <c r="AF62" s="213"/>
      <c r="AG62" s="213"/>
      <c r="AH62" s="213"/>
      <c r="AI62" s="214"/>
      <c r="AJ62" s="214"/>
      <c r="AK62" s="214"/>
      <c r="AL62" s="213"/>
      <c r="AM62" s="213"/>
      <c r="AN62" s="213"/>
      <c r="AO62" s="213"/>
      <c r="AP62" s="213"/>
      <c r="AQ62" s="213"/>
      <c r="AR62" s="214"/>
      <c r="AS62" s="214"/>
      <c r="AT62" s="214"/>
      <c r="AU62" s="188"/>
      <c r="AV62" s="188"/>
      <c r="AW62" s="188"/>
      <c r="AX62" s="188"/>
      <c r="AY62" s="215"/>
      <c r="AZ62" s="215"/>
      <c r="BA62" s="215"/>
      <c r="BB62" s="215"/>
      <c r="BC62" s="211"/>
      <c r="BD62" s="211"/>
      <c r="BE62" s="211"/>
      <c r="BF62" s="204"/>
      <c r="BG62" s="204"/>
      <c r="BH62" s="204"/>
    </row>
    <row r="63" s="204" customFormat="true" ht="15" hidden="false" customHeight="true" outlineLevel="0" collapsed="false">
      <c r="A63" s="174"/>
      <c r="B63" s="210"/>
      <c r="C63" s="210"/>
      <c r="D63" s="210"/>
      <c r="E63" s="210"/>
      <c r="F63" s="210"/>
      <c r="G63" s="210"/>
      <c r="H63" s="210"/>
      <c r="I63" s="210"/>
      <c r="J63" s="210"/>
      <c r="K63" s="210"/>
      <c r="L63" s="210"/>
      <c r="M63" s="210"/>
      <c r="N63" s="210"/>
      <c r="O63" s="210"/>
      <c r="P63" s="210"/>
      <c r="Q63" s="210"/>
      <c r="R63" s="210"/>
      <c r="S63" s="210"/>
      <c r="T63" s="212"/>
      <c r="U63" s="212"/>
      <c r="V63" s="212"/>
      <c r="W63" s="212"/>
      <c r="X63" s="212"/>
      <c r="Y63" s="212"/>
      <c r="Z63" s="213"/>
      <c r="AA63" s="213"/>
      <c r="AB63" s="213"/>
      <c r="AC63" s="213"/>
      <c r="AD63" s="213"/>
      <c r="AE63" s="213"/>
      <c r="AF63" s="213"/>
      <c r="AG63" s="213"/>
      <c r="AH63" s="213"/>
      <c r="AI63" s="214"/>
      <c r="AJ63" s="214"/>
      <c r="AK63" s="214"/>
      <c r="AL63" s="213"/>
      <c r="AM63" s="213"/>
      <c r="AN63" s="213"/>
      <c r="AO63" s="213"/>
      <c r="AP63" s="213"/>
      <c r="AQ63" s="213"/>
      <c r="AR63" s="214"/>
      <c r="AS63" s="214"/>
      <c r="AT63" s="214"/>
      <c r="AU63" s="188"/>
      <c r="AV63" s="188"/>
      <c r="AW63" s="188"/>
      <c r="AX63" s="188"/>
      <c r="AY63" s="215"/>
      <c r="AZ63" s="215"/>
      <c r="BA63" s="215"/>
      <c r="BB63" s="215"/>
      <c r="BC63" s="211"/>
      <c r="BD63" s="211"/>
      <c r="BE63" s="211"/>
    </row>
    <row r="64" s="204" customFormat="true" ht="15" hidden="false" customHeight="true" outlineLevel="0" collapsed="false">
      <c r="A64" s="174"/>
      <c r="B64" s="210"/>
      <c r="C64" s="210"/>
      <c r="D64" s="210"/>
      <c r="E64" s="210"/>
      <c r="F64" s="210"/>
      <c r="G64" s="210"/>
      <c r="H64" s="210"/>
      <c r="I64" s="210"/>
      <c r="J64" s="210"/>
      <c r="K64" s="210"/>
      <c r="L64" s="210"/>
      <c r="M64" s="210"/>
      <c r="N64" s="210"/>
      <c r="O64" s="210"/>
      <c r="P64" s="210"/>
      <c r="Q64" s="210"/>
      <c r="R64" s="210"/>
      <c r="S64" s="210"/>
      <c r="T64" s="212"/>
      <c r="U64" s="212"/>
      <c r="V64" s="212"/>
      <c r="W64" s="212"/>
      <c r="X64" s="212"/>
      <c r="Y64" s="212"/>
      <c r="Z64" s="213"/>
      <c r="AA64" s="213"/>
      <c r="AB64" s="213"/>
      <c r="AC64" s="213"/>
      <c r="AD64" s="213"/>
      <c r="AE64" s="213"/>
      <c r="AF64" s="213"/>
      <c r="AG64" s="213"/>
      <c r="AH64" s="213"/>
      <c r="AI64" s="214"/>
      <c r="AJ64" s="214"/>
      <c r="AK64" s="214"/>
      <c r="AL64" s="213"/>
      <c r="AM64" s="213"/>
      <c r="AN64" s="213"/>
      <c r="AO64" s="213"/>
      <c r="AP64" s="213"/>
      <c r="AQ64" s="213"/>
      <c r="AR64" s="214"/>
      <c r="AS64" s="214"/>
      <c r="AT64" s="214"/>
      <c r="AU64" s="188"/>
      <c r="AV64" s="188"/>
      <c r="AW64" s="188"/>
      <c r="AX64" s="188"/>
      <c r="AY64" s="215"/>
      <c r="AZ64" s="215"/>
      <c r="BA64" s="215"/>
      <c r="BB64" s="215"/>
      <c r="BC64" s="211"/>
      <c r="BD64" s="211"/>
      <c r="BE64" s="211"/>
    </row>
    <row r="65" s="204" customFormat="true" ht="15" hidden="false" customHeight="true" outlineLevel="0" collapsed="false">
      <c r="A65" s="174"/>
      <c r="B65" s="210"/>
      <c r="C65" s="210"/>
      <c r="D65" s="210"/>
      <c r="E65" s="210"/>
      <c r="F65" s="210"/>
      <c r="G65" s="210"/>
      <c r="H65" s="210"/>
      <c r="I65" s="210"/>
      <c r="J65" s="210"/>
      <c r="K65" s="210"/>
      <c r="L65" s="210"/>
      <c r="M65" s="210"/>
      <c r="N65" s="210"/>
      <c r="O65" s="210"/>
      <c r="P65" s="210"/>
      <c r="Q65" s="210"/>
      <c r="R65" s="210"/>
      <c r="S65" s="210"/>
      <c r="T65" s="216" t="s">
        <v>171</v>
      </c>
      <c r="U65" s="216"/>
      <c r="V65" s="216"/>
      <c r="W65" s="216" t="s">
        <v>172</v>
      </c>
      <c r="X65" s="216"/>
      <c r="Y65" s="216"/>
      <c r="Z65" s="213"/>
      <c r="AA65" s="213"/>
      <c r="AB65" s="213"/>
      <c r="AC65" s="213"/>
      <c r="AD65" s="213"/>
      <c r="AE65" s="213"/>
      <c r="AF65" s="213"/>
      <c r="AG65" s="213"/>
      <c r="AH65" s="213"/>
      <c r="AI65" s="214"/>
      <c r="AJ65" s="214"/>
      <c r="AK65" s="214"/>
      <c r="AL65" s="213"/>
      <c r="AM65" s="213"/>
      <c r="AN65" s="213"/>
      <c r="AO65" s="213"/>
      <c r="AP65" s="213"/>
      <c r="AQ65" s="213"/>
      <c r="AR65" s="214"/>
      <c r="AS65" s="214"/>
      <c r="AT65" s="214"/>
      <c r="AU65" s="217" t="s">
        <v>54</v>
      </c>
      <c r="AV65" s="217"/>
      <c r="AW65" s="217"/>
      <c r="AX65" s="217"/>
      <c r="AY65" s="217"/>
      <c r="AZ65" s="217"/>
      <c r="BA65" s="217"/>
      <c r="BB65" s="217"/>
      <c r="BC65" s="211"/>
      <c r="BD65" s="211"/>
      <c r="BE65" s="211"/>
      <c r="BF65" s="208"/>
      <c r="BG65" s="208"/>
      <c r="BH65" s="208"/>
    </row>
    <row r="66" s="204" customFormat="true" ht="15" hidden="false" customHeight="true" outlineLevel="0" collapsed="false">
      <c r="A66" s="145" t="n">
        <v>1</v>
      </c>
      <c r="B66" s="218" t="n">
        <v>2</v>
      </c>
      <c r="C66" s="218"/>
      <c r="D66" s="218"/>
      <c r="E66" s="218"/>
      <c r="F66" s="218"/>
      <c r="G66" s="218"/>
      <c r="H66" s="218"/>
      <c r="I66" s="218"/>
      <c r="J66" s="218"/>
      <c r="K66" s="218"/>
      <c r="L66" s="218"/>
      <c r="M66" s="218"/>
      <c r="N66" s="218"/>
      <c r="O66" s="218"/>
      <c r="P66" s="218"/>
      <c r="Q66" s="218"/>
      <c r="R66" s="218"/>
      <c r="S66" s="218"/>
      <c r="T66" s="165" t="n">
        <v>3</v>
      </c>
      <c r="U66" s="165"/>
      <c r="V66" s="165"/>
      <c r="W66" s="165" t="n">
        <v>4</v>
      </c>
      <c r="X66" s="165"/>
      <c r="Y66" s="165"/>
      <c r="Z66" s="165" t="n">
        <v>5</v>
      </c>
      <c r="AA66" s="165"/>
      <c r="AB66" s="165"/>
      <c r="AC66" s="165" t="n">
        <v>6</v>
      </c>
      <c r="AD66" s="165"/>
      <c r="AE66" s="165"/>
      <c r="AF66" s="165" t="n">
        <v>7</v>
      </c>
      <c r="AG66" s="165"/>
      <c r="AH66" s="165"/>
      <c r="AI66" s="165" t="n">
        <v>8</v>
      </c>
      <c r="AJ66" s="165"/>
      <c r="AK66" s="165"/>
      <c r="AL66" s="165" t="n">
        <v>9</v>
      </c>
      <c r="AM66" s="165"/>
      <c r="AN66" s="165"/>
      <c r="AO66" s="165" t="n">
        <v>10</v>
      </c>
      <c r="AP66" s="165"/>
      <c r="AQ66" s="165"/>
      <c r="AR66" s="165" t="n">
        <v>11</v>
      </c>
      <c r="AS66" s="165"/>
      <c r="AT66" s="165"/>
      <c r="AU66" s="165" t="n">
        <v>12</v>
      </c>
      <c r="AV66" s="165"/>
      <c r="AW66" s="165"/>
      <c r="AX66" s="165"/>
      <c r="AY66" s="165" t="n">
        <v>13</v>
      </c>
      <c r="AZ66" s="165"/>
      <c r="BA66" s="165"/>
      <c r="BB66" s="165"/>
      <c r="BC66" s="165" t="n">
        <v>14</v>
      </c>
      <c r="BD66" s="165"/>
      <c r="BE66" s="165"/>
    </row>
    <row r="67" s="204" customFormat="true" ht="15" hidden="false" customHeight="true" outlineLevel="0" collapsed="false">
      <c r="A67" s="249"/>
      <c r="B67" s="252" t="s">
        <v>186</v>
      </c>
      <c r="C67" s="252"/>
      <c r="D67" s="252"/>
      <c r="E67" s="252"/>
      <c r="F67" s="252"/>
      <c r="G67" s="252"/>
      <c r="H67" s="252"/>
      <c r="I67" s="252"/>
      <c r="J67" s="252"/>
      <c r="K67" s="252"/>
      <c r="L67" s="252"/>
      <c r="M67" s="252"/>
      <c r="N67" s="252"/>
      <c r="O67" s="252"/>
      <c r="P67" s="252"/>
      <c r="Q67" s="252"/>
      <c r="R67" s="252"/>
      <c r="S67" s="252"/>
      <c r="T67" s="253"/>
      <c r="U67" s="253"/>
      <c r="V67" s="253"/>
      <c r="W67" s="253"/>
      <c r="X67" s="253"/>
      <c r="Y67" s="253"/>
      <c r="Z67" s="253"/>
      <c r="AA67" s="253"/>
      <c r="AB67" s="253"/>
      <c r="AC67" s="253"/>
      <c r="AD67" s="253"/>
      <c r="AE67" s="253"/>
      <c r="AF67" s="253"/>
      <c r="AG67" s="253"/>
      <c r="AH67" s="253"/>
      <c r="AI67" s="253"/>
      <c r="AJ67" s="253"/>
      <c r="AK67" s="253"/>
      <c r="AL67" s="253"/>
      <c r="AM67" s="253"/>
      <c r="AN67" s="253"/>
      <c r="AO67" s="253"/>
      <c r="AP67" s="253"/>
      <c r="AQ67" s="253"/>
      <c r="AR67" s="253"/>
      <c r="AS67" s="253"/>
      <c r="AT67" s="253"/>
      <c r="AU67" s="253"/>
      <c r="AV67" s="253"/>
      <c r="AW67" s="253"/>
      <c r="AX67" s="253"/>
      <c r="AY67" s="253"/>
      <c r="AZ67" s="253"/>
      <c r="BA67" s="253"/>
      <c r="BB67" s="253"/>
      <c r="BC67" s="253"/>
      <c r="BD67" s="253"/>
      <c r="BE67" s="253"/>
    </row>
    <row r="68" s="204" customFormat="true" ht="15" hidden="false" customHeight="true" outlineLevel="0" collapsed="false">
      <c r="A68" s="186" t="n">
        <v>1</v>
      </c>
      <c r="B68" s="219" t="s">
        <v>187</v>
      </c>
      <c r="C68" s="219"/>
      <c r="D68" s="219"/>
      <c r="E68" s="219"/>
      <c r="F68" s="219"/>
      <c r="G68" s="219"/>
      <c r="H68" s="219"/>
      <c r="I68" s="219"/>
      <c r="J68" s="219"/>
      <c r="K68" s="219"/>
      <c r="L68" s="219"/>
      <c r="M68" s="219"/>
      <c r="N68" s="219"/>
      <c r="O68" s="219"/>
      <c r="P68" s="219"/>
      <c r="Q68" s="219"/>
      <c r="R68" s="219"/>
      <c r="S68" s="219"/>
      <c r="T68" s="223"/>
      <c r="U68" s="223"/>
      <c r="V68" s="223"/>
      <c r="W68" s="224"/>
      <c r="X68" s="224"/>
      <c r="Y68" s="224"/>
      <c r="Z68" s="223"/>
      <c r="AA68" s="223"/>
      <c r="AB68" s="223"/>
      <c r="AC68" s="223"/>
      <c r="AD68" s="223"/>
      <c r="AE68" s="223"/>
      <c r="AF68" s="223"/>
      <c r="AG68" s="223"/>
      <c r="AH68" s="223"/>
      <c r="AI68" s="223"/>
      <c r="AJ68" s="223"/>
      <c r="AK68" s="223"/>
      <c r="AL68" s="223"/>
      <c r="AM68" s="223"/>
      <c r="AN68" s="223"/>
      <c r="AO68" s="223"/>
      <c r="AP68" s="223"/>
      <c r="AQ68" s="223"/>
      <c r="AR68" s="215"/>
      <c r="AS68" s="215"/>
      <c r="AT68" s="215"/>
      <c r="AU68" s="188"/>
      <c r="AV68" s="188"/>
      <c r="AW68" s="188"/>
      <c r="AX68" s="188"/>
      <c r="AY68" s="215"/>
      <c r="AZ68" s="215"/>
      <c r="BA68" s="215"/>
      <c r="BB68" s="215"/>
      <c r="BC68" s="254" t="n">
        <v>8</v>
      </c>
      <c r="BD68" s="254"/>
      <c r="BE68" s="254"/>
      <c r="BI68" s="219" t="s">
        <v>188</v>
      </c>
      <c r="BJ68" s="219"/>
      <c r="BK68" s="219"/>
      <c r="BL68" s="219"/>
      <c r="BM68" s="219"/>
      <c r="BN68" s="219"/>
      <c r="BO68" s="219"/>
      <c r="BP68" s="219"/>
      <c r="BQ68" s="219"/>
      <c r="BR68" s="219"/>
      <c r="BS68" s="219"/>
      <c r="BT68" s="219"/>
      <c r="BU68" s="219"/>
      <c r="BV68" s="219"/>
      <c r="BW68" s="219"/>
      <c r="BX68" s="219"/>
      <c r="BY68" s="219"/>
      <c r="BZ68" s="219"/>
    </row>
    <row r="69" s="204" customFormat="true" ht="15" hidden="false" customHeight="true" outlineLevel="0" collapsed="false">
      <c r="A69" s="255" t="n">
        <v>2</v>
      </c>
      <c r="B69" s="219" t="s">
        <v>174</v>
      </c>
      <c r="C69" s="219"/>
      <c r="D69" s="219"/>
      <c r="E69" s="219"/>
      <c r="F69" s="219"/>
      <c r="G69" s="219"/>
      <c r="H69" s="219"/>
      <c r="I69" s="219"/>
      <c r="J69" s="219"/>
      <c r="K69" s="219"/>
      <c r="L69" s="219"/>
      <c r="M69" s="219"/>
      <c r="N69" s="219"/>
      <c r="O69" s="219"/>
      <c r="P69" s="219"/>
      <c r="Q69" s="219"/>
      <c r="R69" s="219"/>
      <c r="S69" s="219"/>
      <c r="T69" s="223"/>
      <c r="U69" s="223"/>
      <c r="V69" s="223"/>
      <c r="W69" s="224"/>
      <c r="X69" s="224"/>
      <c r="Y69" s="224"/>
      <c r="Z69" s="223"/>
      <c r="AA69" s="223"/>
      <c r="AB69" s="223"/>
      <c r="AC69" s="223"/>
      <c r="AD69" s="223"/>
      <c r="AE69" s="223"/>
      <c r="AF69" s="223"/>
      <c r="AG69" s="223"/>
      <c r="AH69" s="223"/>
      <c r="AI69" s="223"/>
      <c r="AJ69" s="223"/>
      <c r="AK69" s="223"/>
      <c r="AL69" s="223"/>
      <c r="AM69" s="223"/>
      <c r="AN69" s="223"/>
      <c r="AO69" s="223"/>
      <c r="AP69" s="223"/>
      <c r="AQ69" s="223"/>
      <c r="AR69" s="215"/>
      <c r="AS69" s="215"/>
      <c r="AT69" s="215"/>
      <c r="AU69" s="188"/>
      <c r="AV69" s="188"/>
      <c r="AW69" s="188"/>
      <c r="AX69" s="188"/>
      <c r="AY69" s="215"/>
      <c r="AZ69" s="215"/>
      <c r="BA69" s="215"/>
      <c r="BB69" s="215"/>
      <c r="BC69" s="254" t="n">
        <v>8</v>
      </c>
      <c r="BD69" s="254"/>
      <c r="BE69" s="254"/>
      <c r="BI69" s="219" t="s">
        <v>174</v>
      </c>
      <c r="BJ69" s="219"/>
      <c r="BK69" s="219"/>
      <c r="BL69" s="219"/>
      <c r="BM69" s="219"/>
      <c r="BN69" s="219"/>
      <c r="BO69" s="219"/>
      <c r="BP69" s="219"/>
      <c r="BQ69" s="219"/>
      <c r="BR69" s="219"/>
      <c r="BS69" s="219"/>
      <c r="BT69" s="219"/>
      <c r="BU69" s="219"/>
      <c r="BV69" s="219"/>
      <c r="BW69" s="219"/>
      <c r="BX69" s="219"/>
      <c r="BY69" s="219"/>
      <c r="BZ69" s="219"/>
    </row>
    <row r="70" s="204" customFormat="true" ht="15" hidden="false" customHeight="true" outlineLevel="0" collapsed="false">
      <c r="A70" s="255" t="n">
        <v>3</v>
      </c>
      <c r="B70" s="219" t="s">
        <v>189</v>
      </c>
      <c r="C70" s="219"/>
      <c r="D70" s="219"/>
      <c r="E70" s="219"/>
      <c r="F70" s="219"/>
      <c r="G70" s="219"/>
      <c r="H70" s="219"/>
      <c r="I70" s="219"/>
      <c r="J70" s="219"/>
      <c r="K70" s="219"/>
      <c r="L70" s="219"/>
      <c r="M70" s="219"/>
      <c r="N70" s="219"/>
      <c r="O70" s="219"/>
      <c r="P70" s="219"/>
      <c r="Q70" s="219"/>
      <c r="R70" s="219"/>
      <c r="S70" s="219"/>
      <c r="T70" s="223"/>
      <c r="U70" s="223"/>
      <c r="V70" s="223"/>
      <c r="W70" s="224"/>
      <c r="X70" s="224"/>
      <c r="Y70" s="224"/>
      <c r="Z70" s="223"/>
      <c r="AA70" s="223"/>
      <c r="AB70" s="223"/>
      <c r="AC70" s="223"/>
      <c r="AD70" s="223"/>
      <c r="AE70" s="223"/>
      <c r="AF70" s="223"/>
      <c r="AG70" s="223"/>
      <c r="AH70" s="223"/>
      <c r="AI70" s="223"/>
      <c r="AJ70" s="223"/>
      <c r="AK70" s="223"/>
      <c r="AL70" s="223"/>
      <c r="AM70" s="223"/>
      <c r="AN70" s="223"/>
      <c r="AO70" s="223"/>
      <c r="AP70" s="223"/>
      <c r="AQ70" s="223"/>
      <c r="AR70" s="223"/>
      <c r="AS70" s="223"/>
      <c r="AT70" s="223"/>
      <c r="AU70" s="188"/>
      <c r="AV70" s="188"/>
      <c r="AW70" s="188"/>
      <c r="AX70" s="188"/>
      <c r="AY70" s="186"/>
      <c r="AZ70" s="186"/>
      <c r="BA70" s="186"/>
      <c r="BB70" s="186"/>
      <c r="BC70" s="184" t="n">
        <v>3</v>
      </c>
      <c r="BD70" s="184"/>
      <c r="BE70" s="184"/>
      <c r="BI70" s="219" t="s">
        <v>190</v>
      </c>
      <c r="BJ70" s="219"/>
      <c r="BK70" s="219"/>
      <c r="BL70" s="219"/>
      <c r="BM70" s="219"/>
      <c r="BN70" s="219"/>
      <c r="BO70" s="219"/>
      <c r="BP70" s="219"/>
      <c r="BQ70" s="219"/>
      <c r="BR70" s="219"/>
      <c r="BS70" s="219"/>
      <c r="BT70" s="219"/>
      <c r="BU70" s="219"/>
      <c r="BV70" s="219"/>
      <c r="BW70" s="219"/>
      <c r="BX70" s="219"/>
      <c r="BY70" s="219"/>
      <c r="BZ70" s="219"/>
    </row>
    <row r="71" s="208" customFormat="true" ht="15" hidden="false" customHeight="true" outlineLevel="0" collapsed="false">
      <c r="A71" s="255" t="n">
        <v>4</v>
      </c>
      <c r="B71" s="219" t="s">
        <v>191</v>
      </c>
      <c r="C71" s="219"/>
      <c r="D71" s="219"/>
      <c r="E71" s="219"/>
      <c r="F71" s="219"/>
      <c r="G71" s="219"/>
      <c r="H71" s="219"/>
      <c r="I71" s="219"/>
      <c r="J71" s="219"/>
      <c r="K71" s="219"/>
      <c r="L71" s="219"/>
      <c r="M71" s="219"/>
      <c r="N71" s="219"/>
      <c r="O71" s="219"/>
      <c r="P71" s="219"/>
      <c r="Q71" s="219"/>
      <c r="R71" s="219"/>
      <c r="S71" s="219"/>
      <c r="T71" s="223"/>
      <c r="U71" s="223"/>
      <c r="V71" s="223"/>
      <c r="W71" s="224"/>
      <c r="X71" s="224"/>
      <c r="Y71" s="224"/>
      <c r="Z71" s="223"/>
      <c r="AA71" s="223"/>
      <c r="AB71" s="223"/>
      <c r="AC71" s="223"/>
      <c r="AD71" s="223"/>
      <c r="AE71" s="223"/>
      <c r="AF71" s="223"/>
      <c r="AG71" s="223"/>
      <c r="AH71" s="223"/>
      <c r="AI71" s="223"/>
      <c r="AJ71" s="223"/>
      <c r="AK71" s="223"/>
      <c r="AL71" s="223"/>
      <c r="AM71" s="223"/>
      <c r="AN71" s="223"/>
      <c r="AO71" s="223"/>
      <c r="AP71" s="223"/>
      <c r="AQ71" s="223"/>
      <c r="AR71" s="223"/>
      <c r="AS71" s="223"/>
      <c r="AT71" s="223"/>
      <c r="AU71" s="188"/>
      <c r="AV71" s="188"/>
      <c r="AW71" s="188"/>
      <c r="AX71" s="188"/>
      <c r="AY71" s="186"/>
      <c r="AZ71" s="186"/>
      <c r="BA71" s="186"/>
      <c r="BB71" s="186"/>
      <c r="BC71" s="184" t="n">
        <v>10</v>
      </c>
      <c r="BD71" s="184"/>
      <c r="BE71" s="184"/>
      <c r="BI71" s="219" t="s">
        <v>191</v>
      </c>
      <c r="BJ71" s="219"/>
      <c r="BK71" s="219"/>
      <c r="BL71" s="219"/>
      <c r="BM71" s="219"/>
      <c r="BN71" s="219"/>
      <c r="BO71" s="219"/>
      <c r="BP71" s="219"/>
      <c r="BQ71" s="219"/>
      <c r="BR71" s="219"/>
      <c r="BS71" s="219"/>
      <c r="BT71" s="219"/>
      <c r="BU71" s="219"/>
      <c r="BV71" s="219"/>
      <c r="BW71" s="219"/>
      <c r="BX71" s="219"/>
      <c r="BY71" s="219"/>
      <c r="BZ71" s="219"/>
    </row>
    <row r="72" s="208" customFormat="true" ht="15" hidden="false" customHeight="true" outlineLevel="0" collapsed="false">
      <c r="A72" s="255" t="n">
        <v>5</v>
      </c>
      <c r="B72" s="219" t="s">
        <v>177</v>
      </c>
      <c r="C72" s="219"/>
      <c r="D72" s="219"/>
      <c r="E72" s="219"/>
      <c r="F72" s="219"/>
      <c r="G72" s="219"/>
      <c r="H72" s="219"/>
      <c r="I72" s="219"/>
      <c r="J72" s="219"/>
      <c r="K72" s="219"/>
      <c r="L72" s="219"/>
      <c r="M72" s="219"/>
      <c r="N72" s="219"/>
      <c r="O72" s="219"/>
      <c r="P72" s="219"/>
      <c r="Q72" s="219"/>
      <c r="R72" s="219"/>
      <c r="S72" s="219"/>
      <c r="T72" s="223"/>
      <c r="U72" s="223"/>
      <c r="V72" s="223"/>
      <c r="W72" s="224"/>
      <c r="X72" s="224"/>
      <c r="Y72" s="224"/>
      <c r="Z72" s="223"/>
      <c r="AA72" s="223"/>
      <c r="AB72" s="223"/>
      <c r="AC72" s="223"/>
      <c r="AD72" s="223"/>
      <c r="AE72" s="223"/>
      <c r="AF72" s="223"/>
      <c r="AG72" s="223"/>
      <c r="AH72" s="223"/>
      <c r="AI72" s="223"/>
      <c r="AJ72" s="223"/>
      <c r="AK72" s="223"/>
      <c r="AL72" s="223"/>
      <c r="AM72" s="223"/>
      <c r="AN72" s="223"/>
      <c r="AO72" s="223"/>
      <c r="AP72" s="223"/>
      <c r="AQ72" s="223"/>
      <c r="AR72" s="223"/>
      <c r="AS72" s="223"/>
      <c r="AT72" s="223"/>
      <c r="AU72" s="188"/>
      <c r="AV72" s="188"/>
      <c r="AW72" s="188"/>
      <c r="AX72" s="188"/>
      <c r="AY72" s="186"/>
      <c r="AZ72" s="186"/>
      <c r="BA72" s="186"/>
      <c r="BB72" s="186"/>
      <c r="BC72" s="184" t="n">
        <v>10</v>
      </c>
      <c r="BD72" s="184"/>
      <c r="BE72" s="184"/>
      <c r="BI72" s="219" t="s">
        <v>177</v>
      </c>
      <c r="BJ72" s="219"/>
      <c r="BK72" s="219"/>
      <c r="BL72" s="219"/>
      <c r="BM72" s="219"/>
      <c r="BN72" s="219"/>
      <c r="BO72" s="219"/>
      <c r="BP72" s="219"/>
      <c r="BQ72" s="219"/>
      <c r="BR72" s="219"/>
      <c r="BS72" s="219"/>
      <c r="BT72" s="219"/>
      <c r="BU72" s="219"/>
      <c r="BV72" s="219"/>
      <c r="BW72" s="219"/>
      <c r="BX72" s="219"/>
      <c r="BY72" s="219"/>
      <c r="BZ72" s="219"/>
    </row>
    <row r="73" s="208" customFormat="true" ht="15" hidden="false" customHeight="true" outlineLevel="0" collapsed="false">
      <c r="A73" s="255" t="n">
        <v>7</v>
      </c>
      <c r="B73" s="219" t="s">
        <v>192</v>
      </c>
      <c r="C73" s="219"/>
      <c r="D73" s="219"/>
      <c r="E73" s="219"/>
      <c r="F73" s="219"/>
      <c r="G73" s="219"/>
      <c r="H73" s="219"/>
      <c r="I73" s="219"/>
      <c r="J73" s="219"/>
      <c r="K73" s="219"/>
      <c r="L73" s="219"/>
      <c r="M73" s="219"/>
      <c r="N73" s="219"/>
      <c r="O73" s="219"/>
      <c r="P73" s="219"/>
      <c r="Q73" s="219"/>
      <c r="R73" s="219"/>
      <c r="S73" s="219"/>
      <c r="T73" s="223"/>
      <c r="U73" s="223"/>
      <c r="V73" s="223"/>
      <c r="W73" s="224"/>
      <c r="X73" s="224"/>
      <c r="Y73" s="224"/>
      <c r="Z73" s="223"/>
      <c r="AA73" s="223"/>
      <c r="AB73" s="223"/>
      <c r="AC73" s="223"/>
      <c r="AD73" s="223"/>
      <c r="AE73" s="223"/>
      <c r="AF73" s="223"/>
      <c r="AG73" s="223"/>
      <c r="AH73" s="223"/>
      <c r="AI73" s="223"/>
      <c r="AJ73" s="223"/>
      <c r="AK73" s="223"/>
      <c r="AL73" s="223"/>
      <c r="AM73" s="223"/>
      <c r="AN73" s="223"/>
      <c r="AO73" s="223"/>
      <c r="AP73" s="223"/>
      <c r="AQ73" s="223"/>
      <c r="AR73" s="223"/>
      <c r="AS73" s="223"/>
      <c r="AT73" s="223"/>
      <c r="AU73" s="188"/>
      <c r="AV73" s="188"/>
      <c r="AW73" s="188"/>
      <c r="AX73" s="188"/>
      <c r="AY73" s="186"/>
      <c r="AZ73" s="186"/>
      <c r="BA73" s="186"/>
      <c r="BB73" s="186"/>
      <c r="BC73" s="184" t="n">
        <v>10</v>
      </c>
      <c r="BD73" s="184"/>
      <c r="BE73" s="184"/>
      <c r="BI73" s="219" t="s">
        <v>192</v>
      </c>
      <c r="BJ73" s="219"/>
      <c r="BK73" s="219"/>
      <c r="BL73" s="219"/>
      <c r="BM73" s="219"/>
      <c r="BN73" s="219"/>
      <c r="BO73" s="219"/>
      <c r="BP73" s="219"/>
      <c r="BQ73" s="219"/>
      <c r="BR73" s="219"/>
      <c r="BS73" s="219"/>
      <c r="BT73" s="219"/>
      <c r="BU73" s="219"/>
      <c r="BV73" s="219"/>
      <c r="BW73" s="219"/>
      <c r="BX73" s="219"/>
      <c r="BY73" s="219"/>
      <c r="BZ73" s="219"/>
    </row>
    <row r="74" s="204" customFormat="true" ht="15" hidden="false" customHeight="true" outlineLevel="0" collapsed="false">
      <c r="A74" s="255" t="n">
        <v>8</v>
      </c>
      <c r="B74" s="219" t="s">
        <v>178</v>
      </c>
      <c r="C74" s="219"/>
      <c r="D74" s="219"/>
      <c r="E74" s="219"/>
      <c r="F74" s="219"/>
      <c r="G74" s="219"/>
      <c r="H74" s="219"/>
      <c r="I74" s="219"/>
      <c r="J74" s="219"/>
      <c r="K74" s="219"/>
      <c r="L74" s="219"/>
      <c r="M74" s="219"/>
      <c r="N74" s="219"/>
      <c r="O74" s="219"/>
      <c r="P74" s="219"/>
      <c r="Q74" s="219"/>
      <c r="R74" s="219"/>
      <c r="S74" s="219"/>
      <c r="T74" s="223"/>
      <c r="U74" s="223"/>
      <c r="V74" s="223"/>
      <c r="W74" s="224"/>
      <c r="X74" s="224"/>
      <c r="Y74" s="224"/>
      <c r="Z74" s="223"/>
      <c r="AA74" s="223"/>
      <c r="AB74" s="223"/>
      <c r="AC74" s="223"/>
      <c r="AD74" s="223"/>
      <c r="AE74" s="223"/>
      <c r="AF74" s="223"/>
      <c r="AG74" s="223"/>
      <c r="AH74" s="223"/>
      <c r="AI74" s="223"/>
      <c r="AJ74" s="223"/>
      <c r="AK74" s="223"/>
      <c r="AL74" s="223"/>
      <c r="AM74" s="223"/>
      <c r="AN74" s="223"/>
      <c r="AO74" s="223"/>
      <c r="AP74" s="223"/>
      <c r="AQ74" s="223"/>
      <c r="AR74" s="223"/>
      <c r="AS74" s="223"/>
      <c r="AT74" s="223"/>
      <c r="AU74" s="188"/>
      <c r="AV74" s="188"/>
      <c r="AW74" s="188"/>
      <c r="AX74" s="188"/>
      <c r="AY74" s="186"/>
      <c r="AZ74" s="186"/>
      <c r="BA74" s="186"/>
      <c r="BB74" s="186"/>
      <c r="BC74" s="184" t="n">
        <v>6</v>
      </c>
      <c r="BD74" s="184"/>
      <c r="BE74" s="184"/>
      <c r="BI74" s="219" t="s">
        <v>193</v>
      </c>
      <c r="BJ74" s="219"/>
      <c r="BK74" s="219"/>
      <c r="BL74" s="219"/>
      <c r="BM74" s="219"/>
      <c r="BN74" s="219"/>
      <c r="BO74" s="219"/>
      <c r="BP74" s="219"/>
      <c r="BQ74" s="219"/>
      <c r="BR74" s="219"/>
      <c r="BS74" s="219"/>
      <c r="BT74" s="219"/>
      <c r="BU74" s="219"/>
      <c r="BV74" s="219"/>
      <c r="BW74" s="219"/>
      <c r="BX74" s="219"/>
      <c r="BY74" s="219"/>
      <c r="BZ74" s="219"/>
    </row>
    <row r="75" s="204" customFormat="true" ht="15" hidden="false" customHeight="true" outlineLevel="0" collapsed="false">
      <c r="A75" s="255"/>
      <c r="B75" s="185"/>
      <c r="C75" s="185"/>
      <c r="D75" s="185"/>
      <c r="E75" s="185"/>
      <c r="F75" s="185"/>
      <c r="G75" s="185"/>
      <c r="H75" s="185"/>
      <c r="I75" s="185"/>
      <c r="J75" s="185"/>
      <c r="K75" s="185"/>
      <c r="L75" s="185"/>
      <c r="M75" s="185"/>
      <c r="N75" s="185"/>
      <c r="O75" s="185"/>
      <c r="P75" s="185"/>
      <c r="Q75" s="185"/>
      <c r="R75" s="185"/>
      <c r="S75" s="185"/>
      <c r="T75" s="225" t="n">
        <f aca="false">Z75+AR75</f>
        <v>0</v>
      </c>
      <c r="U75" s="225"/>
      <c r="V75" s="225"/>
      <c r="W75" s="256" t="n">
        <f aca="false">SUM(W68:W74)</f>
        <v>0</v>
      </c>
      <c r="X75" s="256"/>
      <c r="Y75" s="256"/>
      <c r="Z75" s="225" t="n">
        <f aca="false">SUM(Z68:Z74)</f>
        <v>0</v>
      </c>
      <c r="AA75" s="225"/>
      <c r="AB75" s="225"/>
      <c r="AC75" s="225" t="n">
        <f aca="false">SUM(AC68:AC74)</f>
        <v>0</v>
      </c>
      <c r="AD75" s="225"/>
      <c r="AE75" s="225"/>
      <c r="AF75" s="225" t="n">
        <f aca="false">SUM(AF68:AF74)</f>
        <v>0</v>
      </c>
      <c r="AG75" s="225"/>
      <c r="AH75" s="225"/>
      <c r="AI75" s="225" t="n">
        <f aca="false">SUM(AI68:AI74)</f>
        <v>0</v>
      </c>
      <c r="AJ75" s="225"/>
      <c r="AK75" s="225"/>
      <c r="AL75" s="225" t="n">
        <f aca="false">SUM(AL68:AL74)</f>
        <v>0</v>
      </c>
      <c r="AM75" s="225"/>
      <c r="AN75" s="225"/>
      <c r="AO75" s="225" t="n">
        <f aca="false">SUM(AO68:AO74)</f>
        <v>0</v>
      </c>
      <c r="AP75" s="225"/>
      <c r="AQ75" s="225"/>
      <c r="AR75" s="225" t="n">
        <f aca="false">SUM(AR68:AR74)</f>
        <v>0</v>
      </c>
      <c r="AS75" s="225"/>
      <c r="AT75" s="225"/>
      <c r="AU75" s="188" t="n">
        <f aca="false">SUM(AU68:AX74)</f>
        <v>0</v>
      </c>
      <c r="AV75" s="188"/>
      <c r="AW75" s="188"/>
      <c r="AX75" s="188"/>
      <c r="AY75" s="215" t="n">
        <f aca="false">SUM(AY68:BB74)</f>
        <v>0</v>
      </c>
      <c r="AZ75" s="215"/>
      <c r="BA75" s="215"/>
      <c r="BB75" s="215"/>
      <c r="BC75" s="184" t="n">
        <f aca="false">SUM(BC68:BE74)</f>
        <v>55</v>
      </c>
      <c r="BD75" s="184"/>
      <c r="BE75" s="184"/>
    </row>
    <row r="76" s="204" customFormat="true" ht="15" hidden="false" customHeight="true" outlineLevel="0" collapsed="false">
      <c r="A76" s="232"/>
      <c r="B76" s="257"/>
      <c r="C76" s="257"/>
      <c r="D76" s="257"/>
      <c r="E76" s="257"/>
      <c r="F76" s="257"/>
      <c r="G76" s="257"/>
      <c r="H76" s="257"/>
      <c r="I76" s="257"/>
      <c r="J76" s="257"/>
      <c r="K76" s="257"/>
      <c r="L76" s="257"/>
      <c r="M76" s="257"/>
      <c r="N76" s="257"/>
      <c r="O76" s="257"/>
      <c r="P76" s="257"/>
      <c r="Q76" s="257"/>
      <c r="R76" s="257"/>
      <c r="S76" s="257"/>
      <c r="T76" s="232"/>
      <c r="U76" s="232"/>
      <c r="V76" s="232"/>
      <c r="W76" s="234"/>
      <c r="X76" s="234"/>
      <c r="Y76" s="234"/>
      <c r="Z76" s="232"/>
      <c r="AA76" s="232"/>
      <c r="AB76" s="232"/>
      <c r="AC76" s="232"/>
      <c r="AD76" s="232"/>
      <c r="AE76" s="232"/>
      <c r="AF76" s="232"/>
      <c r="AG76" s="232"/>
      <c r="AH76" s="232"/>
      <c r="AI76" s="232"/>
      <c r="AJ76" s="232"/>
      <c r="AK76" s="232"/>
      <c r="AL76" s="232"/>
      <c r="AM76" s="232"/>
      <c r="AN76" s="232"/>
      <c r="AO76" s="232"/>
      <c r="AP76" s="232"/>
      <c r="AQ76" s="232"/>
      <c r="AR76" s="232"/>
      <c r="AS76" s="232"/>
      <c r="AT76" s="232"/>
      <c r="AU76" s="251"/>
      <c r="AV76" s="251"/>
      <c r="AW76" s="251"/>
      <c r="AX76" s="251"/>
      <c r="AY76" s="251"/>
      <c r="AZ76" s="251"/>
      <c r="BA76" s="251"/>
      <c r="BB76" s="251"/>
      <c r="BC76" s="249"/>
      <c r="BD76" s="249"/>
      <c r="BE76" s="249"/>
    </row>
    <row r="77" s="204" customFormat="true" ht="15" hidden="false" customHeight="true" outlineLevel="0" collapsed="false">
      <c r="A77" s="258"/>
      <c r="B77" s="237" t="s">
        <v>183</v>
      </c>
      <c r="C77" s="237"/>
      <c r="D77" s="237"/>
      <c r="E77" s="237"/>
      <c r="F77" s="237"/>
      <c r="G77" s="237"/>
      <c r="H77" s="237"/>
      <c r="I77" s="237"/>
      <c r="J77" s="237"/>
      <c r="K77" s="237"/>
      <c r="L77" s="237"/>
      <c r="M77" s="237"/>
      <c r="N77" s="237"/>
      <c r="O77" s="237"/>
      <c r="P77" s="237"/>
      <c r="Q77" s="237"/>
      <c r="R77" s="237"/>
      <c r="S77" s="237"/>
      <c r="T77" s="238"/>
      <c r="U77" s="238"/>
      <c r="V77" s="238"/>
      <c r="W77" s="239"/>
      <c r="X77" s="239"/>
      <c r="Y77" s="239"/>
      <c r="Z77" s="238"/>
      <c r="AA77" s="238"/>
      <c r="AB77" s="238"/>
      <c r="AC77" s="238"/>
      <c r="AD77" s="238"/>
      <c r="AE77" s="238"/>
      <c r="AF77" s="238"/>
      <c r="AG77" s="238"/>
      <c r="AH77" s="238"/>
      <c r="AI77" s="238"/>
      <c r="AJ77" s="238"/>
      <c r="AK77" s="238"/>
      <c r="AL77" s="238"/>
      <c r="AM77" s="238"/>
      <c r="AN77" s="238"/>
      <c r="AO77" s="238"/>
      <c r="AP77" s="238"/>
      <c r="AQ77" s="238"/>
      <c r="AR77" s="238"/>
      <c r="AS77" s="238"/>
      <c r="AT77" s="238"/>
      <c r="AU77" s="188"/>
      <c r="AV77" s="188"/>
      <c r="AW77" s="188"/>
      <c r="AX77" s="188"/>
      <c r="AY77" s="186"/>
      <c r="AZ77" s="186"/>
      <c r="BA77" s="186"/>
      <c r="BB77" s="186"/>
      <c r="BC77" s="259"/>
      <c r="BD77" s="259"/>
      <c r="BE77" s="259"/>
      <c r="BI77" s="237" t="s">
        <v>194</v>
      </c>
      <c r="BJ77" s="237"/>
      <c r="BK77" s="237"/>
      <c r="BL77" s="237"/>
      <c r="BM77" s="237"/>
      <c r="BN77" s="237"/>
      <c r="BO77" s="237"/>
      <c r="BP77" s="237"/>
      <c r="BQ77" s="237"/>
      <c r="BR77" s="237"/>
      <c r="BS77" s="237"/>
      <c r="BT77" s="237"/>
      <c r="BU77" s="237"/>
      <c r="BV77" s="237"/>
      <c r="BW77" s="237"/>
      <c r="BX77" s="237"/>
      <c r="BY77" s="237"/>
      <c r="BZ77" s="237"/>
    </row>
    <row r="78" s="204" customFormat="true" ht="15" hidden="false" customHeight="true" outlineLevel="0" collapsed="false">
      <c r="A78" s="255"/>
      <c r="B78" s="219" t="s">
        <v>184</v>
      </c>
      <c r="C78" s="219"/>
      <c r="D78" s="219"/>
      <c r="E78" s="219"/>
      <c r="F78" s="219"/>
      <c r="G78" s="219"/>
      <c r="H78" s="219"/>
      <c r="I78" s="219"/>
      <c r="J78" s="219"/>
      <c r="K78" s="219"/>
      <c r="L78" s="219"/>
      <c r="M78" s="219"/>
      <c r="N78" s="219"/>
      <c r="O78" s="219"/>
      <c r="P78" s="219"/>
      <c r="Q78" s="219"/>
      <c r="R78" s="219"/>
      <c r="S78" s="219"/>
      <c r="T78" s="223"/>
      <c r="U78" s="223"/>
      <c r="V78" s="223"/>
      <c r="W78" s="224"/>
      <c r="X78" s="224"/>
      <c r="Y78" s="224"/>
      <c r="Z78" s="223"/>
      <c r="AA78" s="223"/>
      <c r="AB78" s="223"/>
      <c r="AC78" s="223"/>
      <c r="AD78" s="223"/>
      <c r="AE78" s="223"/>
      <c r="AF78" s="223"/>
      <c r="AG78" s="223"/>
      <c r="AH78" s="223"/>
      <c r="AI78" s="223"/>
      <c r="AJ78" s="223"/>
      <c r="AK78" s="223"/>
      <c r="AL78" s="223"/>
      <c r="AM78" s="223"/>
      <c r="AN78" s="223"/>
      <c r="AO78" s="223"/>
      <c r="AP78" s="223"/>
      <c r="AQ78" s="223"/>
      <c r="AR78" s="223"/>
      <c r="AS78" s="223"/>
      <c r="AT78" s="223"/>
      <c r="AU78" s="188"/>
      <c r="AV78" s="188"/>
      <c r="AW78" s="188"/>
      <c r="AX78" s="188"/>
      <c r="AY78" s="186"/>
      <c r="AZ78" s="186"/>
      <c r="BA78" s="186"/>
      <c r="BB78" s="186"/>
      <c r="BC78" s="259"/>
      <c r="BD78" s="259"/>
      <c r="BE78" s="259"/>
      <c r="BI78" s="219" t="s">
        <v>195</v>
      </c>
      <c r="BJ78" s="219"/>
      <c r="BK78" s="219"/>
      <c r="BL78" s="219"/>
      <c r="BM78" s="219"/>
      <c r="BN78" s="219"/>
      <c r="BO78" s="219"/>
      <c r="BP78" s="219"/>
      <c r="BQ78" s="219"/>
      <c r="BR78" s="219"/>
      <c r="BS78" s="219"/>
      <c r="BT78" s="219"/>
      <c r="BU78" s="219"/>
      <c r="BV78" s="219"/>
      <c r="BW78" s="219"/>
      <c r="BX78" s="219"/>
      <c r="BY78" s="219"/>
      <c r="BZ78" s="219"/>
    </row>
    <row r="79" s="204" customFormat="true" ht="15" hidden="false" customHeight="true" outlineLevel="0" collapsed="false">
      <c r="A79" s="255"/>
      <c r="B79" s="219" t="s">
        <v>196</v>
      </c>
      <c r="C79" s="219"/>
      <c r="D79" s="219"/>
      <c r="E79" s="219"/>
      <c r="F79" s="219"/>
      <c r="G79" s="219"/>
      <c r="H79" s="219"/>
      <c r="I79" s="219"/>
      <c r="J79" s="219"/>
      <c r="K79" s="219"/>
      <c r="L79" s="219"/>
      <c r="M79" s="219"/>
      <c r="N79" s="219"/>
      <c r="O79" s="219"/>
      <c r="P79" s="219"/>
      <c r="Q79" s="219"/>
      <c r="R79" s="219"/>
      <c r="S79" s="219"/>
      <c r="T79" s="223"/>
      <c r="U79" s="223"/>
      <c r="V79" s="223"/>
      <c r="W79" s="224"/>
      <c r="X79" s="224"/>
      <c r="Y79" s="224"/>
      <c r="Z79" s="223"/>
      <c r="AA79" s="223"/>
      <c r="AB79" s="223"/>
      <c r="AC79" s="223"/>
      <c r="AD79" s="223"/>
      <c r="AE79" s="223"/>
      <c r="AF79" s="223"/>
      <c r="AG79" s="223"/>
      <c r="AH79" s="223"/>
      <c r="AI79" s="223"/>
      <c r="AJ79" s="223"/>
      <c r="AK79" s="223"/>
      <c r="AL79" s="223"/>
      <c r="AM79" s="223"/>
      <c r="AN79" s="223"/>
      <c r="AO79" s="223"/>
      <c r="AP79" s="223"/>
      <c r="AQ79" s="223"/>
      <c r="AR79" s="223"/>
      <c r="AS79" s="223"/>
      <c r="AT79" s="223"/>
      <c r="AU79" s="188"/>
      <c r="AV79" s="188"/>
      <c r="AW79" s="188"/>
      <c r="AX79" s="188"/>
      <c r="AY79" s="186"/>
      <c r="AZ79" s="186"/>
      <c r="BA79" s="186"/>
      <c r="BB79" s="186"/>
      <c r="BC79" s="259"/>
      <c r="BD79" s="259"/>
      <c r="BE79" s="259"/>
      <c r="BI79" s="219" t="s">
        <v>195</v>
      </c>
      <c r="BJ79" s="219"/>
      <c r="BK79" s="219"/>
      <c r="BL79" s="219"/>
      <c r="BM79" s="219"/>
      <c r="BN79" s="219"/>
      <c r="BO79" s="219"/>
      <c r="BP79" s="219"/>
      <c r="BQ79" s="219"/>
      <c r="BR79" s="219"/>
      <c r="BS79" s="219"/>
      <c r="BT79" s="219"/>
      <c r="BU79" s="219"/>
      <c r="BV79" s="219"/>
      <c r="BW79" s="219"/>
      <c r="BX79" s="219"/>
      <c r="BY79" s="219"/>
      <c r="BZ79" s="219"/>
    </row>
    <row r="80" s="204" customFormat="true" ht="15" hidden="false" customHeight="true" outlineLevel="0" collapsed="false">
      <c r="A80" s="260"/>
      <c r="B80" s="219" t="s">
        <v>197</v>
      </c>
      <c r="C80" s="219"/>
      <c r="D80" s="219"/>
      <c r="E80" s="219"/>
      <c r="F80" s="219"/>
      <c r="G80" s="219"/>
      <c r="H80" s="219"/>
      <c r="I80" s="219"/>
      <c r="J80" s="219"/>
      <c r="K80" s="219"/>
      <c r="L80" s="219"/>
      <c r="M80" s="219"/>
      <c r="N80" s="219"/>
      <c r="O80" s="219"/>
      <c r="P80" s="219"/>
      <c r="Q80" s="219"/>
      <c r="R80" s="219"/>
      <c r="S80" s="219"/>
      <c r="T80" s="223"/>
      <c r="U80" s="223"/>
      <c r="V80" s="223"/>
      <c r="W80" s="224"/>
      <c r="X80" s="224"/>
      <c r="Y80" s="224"/>
      <c r="Z80" s="223"/>
      <c r="AA80" s="223"/>
      <c r="AB80" s="223"/>
      <c r="AC80" s="223"/>
      <c r="AD80" s="223"/>
      <c r="AE80" s="223"/>
      <c r="AF80" s="223"/>
      <c r="AG80" s="223"/>
      <c r="AH80" s="223"/>
      <c r="AI80" s="223"/>
      <c r="AJ80" s="223"/>
      <c r="AK80" s="223"/>
      <c r="AL80" s="223"/>
      <c r="AM80" s="223"/>
      <c r="AN80" s="223"/>
      <c r="AO80" s="223"/>
      <c r="AP80" s="223"/>
      <c r="AQ80" s="223"/>
      <c r="AR80" s="223"/>
      <c r="AS80" s="223"/>
      <c r="AT80" s="223"/>
      <c r="AU80" s="188"/>
      <c r="AV80" s="188"/>
      <c r="AW80" s="188"/>
      <c r="AX80" s="188"/>
      <c r="AY80" s="186"/>
      <c r="AZ80" s="186"/>
      <c r="BA80" s="186"/>
      <c r="BB80" s="186"/>
      <c r="BC80" s="259"/>
      <c r="BD80" s="259"/>
      <c r="BE80" s="259"/>
      <c r="BI80" s="226" t="s">
        <v>198</v>
      </c>
      <c r="BJ80" s="226"/>
      <c r="BK80" s="226"/>
      <c r="BL80" s="226"/>
      <c r="BM80" s="226"/>
      <c r="BN80" s="226"/>
      <c r="BO80" s="226"/>
      <c r="BP80" s="226"/>
      <c r="BQ80" s="226"/>
      <c r="BR80" s="226"/>
      <c r="BS80" s="226"/>
      <c r="BT80" s="226"/>
      <c r="BU80" s="226"/>
      <c r="BV80" s="226"/>
      <c r="BW80" s="226"/>
      <c r="BX80" s="226"/>
      <c r="BY80" s="226"/>
      <c r="BZ80" s="226"/>
    </row>
    <row r="81" s="204" customFormat="true" ht="15" hidden="false" customHeight="true" outlineLevel="0" collapsed="false">
      <c r="A81" s="261"/>
      <c r="B81" s="262"/>
      <c r="C81" s="262"/>
      <c r="D81" s="262"/>
      <c r="E81" s="262"/>
      <c r="F81" s="262"/>
      <c r="G81" s="262"/>
      <c r="H81" s="262"/>
      <c r="I81" s="262"/>
      <c r="J81" s="262"/>
      <c r="K81" s="262"/>
      <c r="L81" s="262"/>
      <c r="M81" s="262"/>
      <c r="N81" s="262"/>
      <c r="O81" s="262"/>
      <c r="P81" s="262"/>
      <c r="Q81" s="262"/>
      <c r="R81" s="262"/>
      <c r="S81" s="262"/>
      <c r="T81" s="263" t="n">
        <f aca="false">Z81+AR81</f>
        <v>0</v>
      </c>
      <c r="U81" s="263"/>
      <c r="V81" s="263"/>
      <c r="W81" s="264" t="n">
        <f aca="false">SUM(W77:W80)</f>
        <v>0</v>
      </c>
      <c r="X81" s="264"/>
      <c r="Y81" s="264"/>
      <c r="Z81" s="263" t="n">
        <f aca="false">SUM(Z77:Z80)</f>
        <v>0</v>
      </c>
      <c r="AA81" s="263"/>
      <c r="AB81" s="263"/>
      <c r="AC81" s="263" t="n">
        <f aca="false">SUM(AC77:AC80)</f>
        <v>0</v>
      </c>
      <c r="AD81" s="263"/>
      <c r="AE81" s="263"/>
      <c r="AF81" s="263" t="n">
        <f aca="false">SUM(AF77:AF80)</f>
        <v>0</v>
      </c>
      <c r="AG81" s="263"/>
      <c r="AH81" s="263"/>
      <c r="AI81" s="263" t="n">
        <f aca="false">SUM(AI77:AI80)</f>
        <v>0</v>
      </c>
      <c r="AJ81" s="263"/>
      <c r="AK81" s="263"/>
      <c r="AL81" s="263" t="n">
        <f aca="false">SUM(AL77:AL80)</f>
        <v>0</v>
      </c>
      <c r="AM81" s="263"/>
      <c r="AN81" s="263"/>
      <c r="AO81" s="263" t="n">
        <f aca="false">SUM(AO77:AO80)</f>
        <v>0</v>
      </c>
      <c r="AP81" s="263"/>
      <c r="AQ81" s="263"/>
      <c r="AR81" s="265"/>
      <c r="AS81" s="265"/>
      <c r="AT81" s="265"/>
      <c r="AU81" s="194"/>
      <c r="AV81" s="194"/>
      <c r="AW81" s="194"/>
      <c r="AX81" s="194"/>
      <c r="AY81" s="195"/>
      <c r="AZ81" s="195"/>
      <c r="BA81" s="195"/>
      <c r="BB81" s="195"/>
      <c r="BC81" s="245"/>
      <c r="BD81" s="245"/>
      <c r="BE81" s="245"/>
      <c r="BI81" s="219" t="s">
        <v>199</v>
      </c>
      <c r="BJ81" s="219"/>
      <c r="BK81" s="219"/>
      <c r="BL81" s="219"/>
      <c r="BM81" s="219"/>
      <c r="BN81" s="219"/>
      <c r="BO81" s="219"/>
      <c r="BP81" s="219"/>
      <c r="BQ81" s="219"/>
      <c r="BR81" s="219"/>
      <c r="BS81" s="219"/>
      <c r="BT81" s="219"/>
      <c r="BU81" s="219"/>
      <c r="BV81" s="219"/>
      <c r="BW81" s="219"/>
      <c r="BX81" s="219"/>
      <c r="BY81" s="219"/>
      <c r="BZ81" s="219"/>
    </row>
    <row r="82" s="268" customFormat="true" ht="15" hidden="false" customHeight="true" outlineLevel="0" collapsed="false">
      <c r="A82" s="266"/>
      <c r="B82" s="249"/>
      <c r="C82" s="249"/>
      <c r="D82" s="249"/>
      <c r="E82" s="249"/>
      <c r="F82" s="249"/>
      <c r="G82" s="249"/>
      <c r="H82" s="249"/>
      <c r="I82" s="249"/>
      <c r="J82" s="249"/>
      <c r="K82" s="249"/>
      <c r="L82" s="249"/>
      <c r="M82" s="249"/>
      <c r="N82" s="249"/>
      <c r="O82" s="249"/>
      <c r="P82" s="249"/>
      <c r="Q82" s="249"/>
      <c r="R82" s="249"/>
      <c r="S82" s="249"/>
      <c r="T82" s="249"/>
      <c r="U82" s="249"/>
      <c r="V82" s="249"/>
      <c r="W82" s="267"/>
      <c r="X82" s="267"/>
      <c r="Y82" s="267"/>
      <c r="Z82" s="249"/>
      <c r="AA82" s="249"/>
      <c r="AB82" s="249"/>
      <c r="AC82" s="249"/>
      <c r="AD82" s="249"/>
      <c r="AE82" s="249"/>
      <c r="AF82" s="249"/>
      <c r="AG82" s="249"/>
      <c r="AH82" s="249"/>
      <c r="AI82" s="249"/>
      <c r="AJ82" s="249"/>
      <c r="AK82" s="249"/>
      <c r="AL82" s="249"/>
      <c r="AM82" s="249"/>
      <c r="AN82" s="249"/>
      <c r="AO82" s="249"/>
      <c r="AP82" s="249"/>
      <c r="AQ82" s="249"/>
      <c r="AR82" s="249"/>
      <c r="AS82" s="249"/>
      <c r="AT82" s="249"/>
      <c r="AU82" s="249"/>
      <c r="AV82" s="249"/>
      <c r="AW82" s="249"/>
      <c r="AX82" s="249"/>
      <c r="AY82" s="249"/>
      <c r="AZ82" s="249"/>
      <c r="BA82" s="249"/>
      <c r="BB82" s="249"/>
      <c r="BC82" s="249"/>
      <c r="BD82" s="249"/>
      <c r="BE82" s="249"/>
    </row>
    <row r="83" s="274" customFormat="true" ht="15" hidden="false" customHeight="true" outlineLevel="0" collapsed="false">
      <c r="A83" s="269"/>
      <c r="B83" s="195" t="s">
        <v>12</v>
      </c>
      <c r="C83" s="195"/>
      <c r="D83" s="195"/>
      <c r="E83" s="195"/>
      <c r="F83" s="195"/>
      <c r="G83" s="195"/>
      <c r="H83" s="195"/>
      <c r="I83" s="195"/>
      <c r="J83" s="195"/>
      <c r="K83" s="195"/>
      <c r="L83" s="195"/>
      <c r="M83" s="195"/>
      <c r="N83" s="195"/>
      <c r="O83" s="195"/>
      <c r="P83" s="195"/>
      <c r="Q83" s="195"/>
      <c r="R83" s="195"/>
      <c r="S83" s="195"/>
      <c r="T83" s="165" t="n">
        <f aca="false">Z83+AR83</f>
        <v>0</v>
      </c>
      <c r="U83" s="165"/>
      <c r="V83" s="165"/>
      <c r="W83" s="270" t="n">
        <f aca="false">W75+W81</f>
        <v>0</v>
      </c>
      <c r="X83" s="270"/>
      <c r="Y83" s="270"/>
      <c r="Z83" s="165" t="n">
        <f aca="false">Z75+Z81</f>
        <v>0</v>
      </c>
      <c r="AA83" s="165"/>
      <c r="AB83" s="165"/>
      <c r="AC83" s="165" t="n">
        <f aca="false">AC75+AC81</f>
        <v>0</v>
      </c>
      <c r="AD83" s="165"/>
      <c r="AE83" s="165"/>
      <c r="AF83" s="165" t="n">
        <f aca="false">AF75+AF81</f>
        <v>0</v>
      </c>
      <c r="AG83" s="165"/>
      <c r="AH83" s="165"/>
      <c r="AI83" s="165" t="n">
        <f aca="false">AI75+AI81</f>
        <v>0</v>
      </c>
      <c r="AJ83" s="165"/>
      <c r="AK83" s="165"/>
      <c r="AL83" s="165" t="n">
        <f aca="false">AL75+AL81</f>
        <v>0</v>
      </c>
      <c r="AM83" s="165"/>
      <c r="AN83" s="165"/>
      <c r="AO83" s="165" t="n">
        <f aca="false">AO75+AO81</f>
        <v>0</v>
      </c>
      <c r="AP83" s="165"/>
      <c r="AQ83" s="165"/>
      <c r="AR83" s="165" t="n">
        <f aca="false">AR75+AR81</f>
        <v>0</v>
      </c>
      <c r="AS83" s="165"/>
      <c r="AT83" s="165"/>
      <c r="AU83" s="271" t="n">
        <f aca="false">AU75+AU81</f>
        <v>0</v>
      </c>
      <c r="AV83" s="271"/>
      <c r="AW83" s="271"/>
      <c r="AX83" s="271"/>
      <c r="AY83" s="272" t="n">
        <f aca="false">AY75+AY81</f>
        <v>0</v>
      </c>
      <c r="AZ83" s="272"/>
      <c r="BA83" s="272"/>
      <c r="BB83" s="272"/>
      <c r="BC83" s="273" t="n">
        <f aca="false">BC75+BC81</f>
        <v>55</v>
      </c>
      <c r="BD83" s="273"/>
      <c r="BE83" s="273"/>
    </row>
    <row r="84" s="268" customFormat="true" ht="15" hidden="false" customHeight="true" outlineLevel="0" collapsed="false">
      <c r="A84" s="248"/>
      <c r="B84" s="249"/>
      <c r="C84" s="249"/>
      <c r="D84" s="249"/>
      <c r="E84" s="249"/>
      <c r="F84" s="249"/>
      <c r="G84" s="249"/>
      <c r="H84" s="249"/>
      <c r="I84" s="249"/>
      <c r="J84" s="249"/>
      <c r="K84" s="249"/>
      <c r="L84" s="249"/>
      <c r="M84" s="249"/>
      <c r="N84" s="249"/>
      <c r="O84" s="249"/>
      <c r="P84" s="249"/>
      <c r="Q84" s="249"/>
      <c r="R84" s="249"/>
      <c r="S84" s="249"/>
      <c r="T84" s="275"/>
      <c r="U84" s="275"/>
      <c r="V84" s="275"/>
      <c r="W84" s="250"/>
      <c r="X84" s="250"/>
      <c r="Y84" s="250"/>
      <c r="Z84" s="249"/>
      <c r="AA84" s="249"/>
      <c r="AB84" s="249"/>
      <c r="AC84" s="249"/>
      <c r="AD84" s="249"/>
      <c r="AE84" s="249"/>
      <c r="AF84" s="249"/>
      <c r="AG84" s="249"/>
      <c r="AH84" s="249"/>
      <c r="AI84" s="249"/>
      <c r="AJ84" s="249"/>
      <c r="AK84" s="249"/>
      <c r="AL84" s="249"/>
      <c r="AM84" s="249"/>
      <c r="AN84" s="249"/>
      <c r="AO84" s="249"/>
      <c r="AP84" s="249"/>
      <c r="AQ84" s="249"/>
      <c r="AR84" s="249"/>
      <c r="AS84" s="249"/>
      <c r="AT84" s="249"/>
      <c r="AU84" s="251"/>
      <c r="AV84" s="251"/>
      <c r="AW84" s="251"/>
      <c r="AX84" s="251"/>
      <c r="AY84" s="251"/>
      <c r="AZ84" s="251"/>
      <c r="BA84" s="251"/>
      <c r="BB84" s="251"/>
      <c r="BC84" s="249"/>
      <c r="BD84" s="249"/>
      <c r="BE84" s="249"/>
    </row>
    <row r="85" s="268" customFormat="true" ht="15" hidden="false" customHeight="true" outlineLevel="0" collapsed="false">
      <c r="A85" s="204"/>
      <c r="B85" s="204"/>
      <c r="C85" s="276"/>
      <c r="D85" s="204"/>
      <c r="E85" s="204"/>
      <c r="F85" s="204"/>
      <c r="G85" s="204"/>
      <c r="H85" s="204"/>
      <c r="I85" s="204"/>
      <c r="J85" s="204"/>
      <c r="K85" s="204"/>
      <c r="L85" s="204"/>
      <c r="M85" s="204"/>
      <c r="N85" s="204"/>
      <c r="O85" s="204"/>
      <c r="P85" s="204"/>
      <c r="Q85" s="204"/>
      <c r="R85" s="204"/>
      <c r="S85" s="204"/>
      <c r="T85" s="277"/>
      <c r="U85" s="277"/>
      <c r="V85" s="277"/>
      <c r="W85" s="131"/>
      <c r="X85" s="131"/>
      <c r="Y85" s="131"/>
      <c r="Z85" s="131"/>
      <c r="AA85" s="131"/>
      <c r="AB85" s="131"/>
      <c r="AC85" s="131"/>
      <c r="AD85" s="131"/>
      <c r="AE85" s="131"/>
      <c r="AF85" s="131"/>
      <c r="AG85" s="131"/>
      <c r="AH85" s="131"/>
      <c r="AI85" s="131"/>
      <c r="AJ85" s="131"/>
      <c r="AK85" s="131"/>
      <c r="AL85" s="131"/>
      <c r="AM85" s="131"/>
      <c r="AN85" s="131"/>
      <c r="AO85" s="131"/>
      <c r="AP85" s="131"/>
      <c r="AQ85" s="131"/>
      <c r="AR85" s="131"/>
      <c r="AS85" s="131"/>
      <c r="AT85" s="131"/>
      <c r="AU85" s="131"/>
      <c r="AV85" s="131"/>
      <c r="AW85" s="131"/>
      <c r="AX85" s="131"/>
      <c r="AY85" s="131"/>
      <c r="AZ85" s="131"/>
      <c r="BA85" s="131"/>
      <c r="BB85" s="131"/>
      <c r="BC85" s="131"/>
      <c r="BD85" s="131"/>
      <c r="BE85" s="131"/>
    </row>
    <row r="86" s="204" customFormat="true" ht="15" hidden="false" customHeight="true" outlineLevel="0" collapsed="false">
      <c r="A86" s="208"/>
      <c r="B86" s="209" t="s">
        <v>200</v>
      </c>
      <c r="C86" s="209"/>
      <c r="D86" s="209"/>
      <c r="E86" s="209"/>
      <c r="F86" s="209"/>
      <c r="G86" s="209"/>
      <c r="H86" s="209"/>
      <c r="I86" s="209"/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  <c r="AH86" s="209"/>
      <c r="AI86" s="209"/>
      <c r="AJ86" s="209"/>
      <c r="AK86" s="209"/>
      <c r="AL86" s="209"/>
      <c r="AM86" s="209"/>
      <c r="AN86" s="209"/>
      <c r="AO86" s="209"/>
      <c r="AP86" s="209"/>
      <c r="AQ86" s="209"/>
      <c r="AR86" s="209"/>
      <c r="AS86" s="209"/>
      <c r="AT86" s="209"/>
      <c r="AU86" s="209"/>
      <c r="AV86" s="209"/>
      <c r="AW86" s="209"/>
      <c r="AX86" s="209"/>
      <c r="AY86" s="209"/>
      <c r="AZ86" s="209"/>
      <c r="BA86" s="209"/>
      <c r="BB86" s="209"/>
      <c r="BC86" s="209"/>
      <c r="BD86" s="209"/>
      <c r="BE86" s="209"/>
    </row>
    <row r="87" s="204" customFormat="true" ht="15" hidden="false" customHeight="true" outlineLevel="0" collapsed="false">
      <c r="A87" s="174" t="s">
        <v>42</v>
      </c>
      <c r="B87" s="210" t="s">
        <v>159</v>
      </c>
      <c r="C87" s="210"/>
      <c r="D87" s="210"/>
      <c r="E87" s="210"/>
      <c r="F87" s="210"/>
      <c r="G87" s="210"/>
      <c r="H87" s="210"/>
      <c r="I87" s="210"/>
      <c r="J87" s="210"/>
      <c r="K87" s="210"/>
      <c r="L87" s="210"/>
      <c r="M87" s="210"/>
      <c r="N87" s="210"/>
      <c r="O87" s="210"/>
      <c r="P87" s="210"/>
      <c r="Q87" s="210"/>
      <c r="R87" s="210"/>
      <c r="S87" s="210"/>
      <c r="T87" s="175" t="s">
        <v>201</v>
      </c>
      <c r="U87" s="175"/>
      <c r="V87" s="175"/>
      <c r="W87" s="175"/>
      <c r="X87" s="175"/>
      <c r="Y87" s="175"/>
      <c r="Z87" s="175"/>
      <c r="AA87" s="175"/>
      <c r="AB87" s="175"/>
      <c r="AC87" s="175"/>
      <c r="AD87" s="175"/>
      <c r="AE87" s="175"/>
      <c r="AF87" s="175"/>
      <c r="AG87" s="175"/>
      <c r="AH87" s="175"/>
      <c r="AI87" s="175"/>
      <c r="AJ87" s="175"/>
      <c r="AK87" s="175"/>
      <c r="AL87" s="175"/>
      <c r="AM87" s="175"/>
      <c r="AN87" s="175"/>
      <c r="AO87" s="175"/>
      <c r="AP87" s="175"/>
      <c r="AQ87" s="175"/>
      <c r="AR87" s="175"/>
      <c r="AS87" s="175"/>
      <c r="AT87" s="175"/>
      <c r="AU87" s="174" t="s">
        <v>46</v>
      </c>
      <c r="AV87" s="174"/>
      <c r="AW87" s="174"/>
      <c r="AX87" s="174"/>
      <c r="AY87" s="174"/>
      <c r="AZ87" s="174"/>
      <c r="BA87" s="174"/>
      <c r="BB87" s="174"/>
      <c r="BC87" s="211" t="s">
        <v>202</v>
      </c>
      <c r="BD87" s="211"/>
      <c r="BE87" s="211"/>
    </row>
    <row r="88" s="204" customFormat="true" ht="15" hidden="false" customHeight="true" outlineLevel="0" collapsed="false">
      <c r="A88" s="174"/>
      <c r="B88" s="210"/>
      <c r="C88" s="210"/>
      <c r="D88" s="210"/>
      <c r="E88" s="210"/>
      <c r="F88" s="210"/>
      <c r="G88" s="210"/>
      <c r="H88" s="210"/>
      <c r="I88" s="210"/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2" t="s">
        <v>203</v>
      </c>
      <c r="U88" s="212"/>
      <c r="V88" s="212"/>
      <c r="W88" s="212"/>
      <c r="X88" s="212"/>
      <c r="Y88" s="212"/>
      <c r="Z88" s="185" t="s">
        <v>204</v>
      </c>
      <c r="AA88" s="185"/>
      <c r="AB88" s="185"/>
      <c r="AC88" s="185"/>
      <c r="AD88" s="185"/>
      <c r="AE88" s="185"/>
      <c r="AF88" s="185"/>
      <c r="AG88" s="185"/>
      <c r="AH88" s="185"/>
      <c r="AI88" s="185"/>
      <c r="AJ88" s="185"/>
      <c r="AK88" s="185"/>
      <c r="AL88" s="185"/>
      <c r="AM88" s="185"/>
      <c r="AN88" s="185"/>
      <c r="AO88" s="185"/>
      <c r="AP88" s="185"/>
      <c r="AQ88" s="185"/>
      <c r="AR88" s="185"/>
      <c r="AS88" s="185"/>
      <c r="AT88" s="185"/>
      <c r="AU88" s="188" t="n">
        <v>1</v>
      </c>
      <c r="AV88" s="188"/>
      <c r="AW88" s="188"/>
      <c r="AX88" s="188"/>
      <c r="AY88" s="186" t="n">
        <v>2</v>
      </c>
      <c r="AZ88" s="186"/>
      <c r="BA88" s="186"/>
      <c r="BB88" s="186"/>
      <c r="BC88" s="211"/>
      <c r="BD88" s="211"/>
      <c r="BE88" s="211"/>
    </row>
    <row r="89" s="204" customFormat="true" ht="15" hidden="false" customHeight="true" outlineLevel="0" collapsed="false">
      <c r="A89" s="174"/>
      <c r="B89" s="210"/>
      <c r="C89" s="210"/>
      <c r="D89" s="210"/>
      <c r="E89" s="210"/>
      <c r="F89" s="210"/>
      <c r="G89" s="210"/>
      <c r="H89" s="210"/>
      <c r="I89" s="210"/>
      <c r="J89" s="210"/>
      <c r="K89" s="210"/>
      <c r="L89" s="210"/>
      <c r="M89" s="210"/>
      <c r="N89" s="210"/>
      <c r="O89" s="210"/>
      <c r="P89" s="210"/>
      <c r="Q89" s="210"/>
      <c r="R89" s="210"/>
      <c r="S89" s="210"/>
      <c r="T89" s="212"/>
      <c r="U89" s="212"/>
      <c r="V89" s="212"/>
      <c r="W89" s="212"/>
      <c r="X89" s="212"/>
      <c r="Y89" s="212"/>
      <c r="Z89" s="213" t="s">
        <v>12</v>
      </c>
      <c r="AA89" s="213"/>
      <c r="AB89" s="213"/>
      <c r="AC89" s="213" t="s">
        <v>205</v>
      </c>
      <c r="AD89" s="213"/>
      <c r="AE89" s="213"/>
      <c r="AF89" s="213" t="s">
        <v>164</v>
      </c>
      <c r="AG89" s="213"/>
      <c r="AH89" s="213"/>
      <c r="AI89" s="214" t="s">
        <v>206</v>
      </c>
      <c r="AJ89" s="214"/>
      <c r="AK89" s="214"/>
      <c r="AL89" s="213" t="s">
        <v>166</v>
      </c>
      <c r="AM89" s="213"/>
      <c r="AN89" s="213"/>
      <c r="AO89" s="213" t="s">
        <v>167</v>
      </c>
      <c r="AP89" s="213"/>
      <c r="AQ89" s="213"/>
      <c r="AR89" s="214" t="s">
        <v>207</v>
      </c>
      <c r="AS89" s="214"/>
      <c r="AT89" s="214"/>
      <c r="AU89" s="188" t="s">
        <v>49</v>
      </c>
      <c r="AV89" s="188"/>
      <c r="AW89" s="188"/>
      <c r="AX89" s="188"/>
      <c r="AY89" s="215" t="s">
        <v>50</v>
      </c>
      <c r="AZ89" s="215"/>
      <c r="BA89" s="215"/>
      <c r="BB89" s="215"/>
      <c r="BC89" s="211"/>
      <c r="BD89" s="211"/>
      <c r="BE89" s="211"/>
    </row>
    <row r="90" s="204" customFormat="true" ht="33.75" hidden="false" customHeight="true" outlineLevel="0" collapsed="false">
      <c r="A90" s="174"/>
      <c r="B90" s="210"/>
      <c r="C90" s="210"/>
      <c r="D90" s="210"/>
      <c r="E90" s="210"/>
      <c r="F90" s="210"/>
      <c r="G90" s="210"/>
      <c r="H90" s="210"/>
      <c r="I90" s="210"/>
      <c r="J90" s="210"/>
      <c r="K90" s="210"/>
      <c r="L90" s="210"/>
      <c r="M90" s="210"/>
      <c r="N90" s="210"/>
      <c r="O90" s="210"/>
      <c r="P90" s="210"/>
      <c r="Q90" s="210"/>
      <c r="R90" s="210"/>
      <c r="S90" s="210"/>
      <c r="T90" s="212"/>
      <c r="U90" s="212"/>
      <c r="V90" s="212"/>
      <c r="W90" s="212"/>
      <c r="X90" s="212"/>
      <c r="Y90" s="212"/>
      <c r="Z90" s="213"/>
      <c r="AA90" s="213"/>
      <c r="AB90" s="213"/>
      <c r="AC90" s="213"/>
      <c r="AD90" s="213"/>
      <c r="AE90" s="213"/>
      <c r="AF90" s="213"/>
      <c r="AG90" s="213"/>
      <c r="AH90" s="213"/>
      <c r="AI90" s="214"/>
      <c r="AJ90" s="214"/>
      <c r="AK90" s="214"/>
      <c r="AL90" s="213"/>
      <c r="AM90" s="213"/>
      <c r="AN90" s="213"/>
      <c r="AO90" s="213"/>
      <c r="AP90" s="213"/>
      <c r="AQ90" s="213"/>
      <c r="AR90" s="214"/>
      <c r="AS90" s="214"/>
      <c r="AT90" s="214"/>
      <c r="AU90" s="188"/>
      <c r="AV90" s="188"/>
      <c r="AW90" s="188"/>
      <c r="AX90" s="188"/>
      <c r="AY90" s="215"/>
      <c r="AZ90" s="215"/>
      <c r="BA90" s="215"/>
      <c r="BB90" s="215"/>
      <c r="BC90" s="211"/>
      <c r="BD90" s="211"/>
      <c r="BE90" s="211"/>
    </row>
    <row r="91" s="204" customFormat="true" ht="15" hidden="false" customHeight="true" outlineLevel="0" collapsed="false">
      <c r="A91" s="174"/>
      <c r="B91" s="210"/>
      <c r="C91" s="210"/>
      <c r="D91" s="210"/>
      <c r="E91" s="210"/>
      <c r="F91" s="210"/>
      <c r="G91" s="210"/>
      <c r="H91" s="210"/>
      <c r="I91" s="210"/>
      <c r="J91" s="210"/>
      <c r="K91" s="210"/>
      <c r="L91" s="210"/>
      <c r="M91" s="210"/>
      <c r="N91" s="210"/>
      <c r="O91" s="210"/>
      <c r="P91" s="210"/>
      <c r="Q91" s="210"/>
      <c r="R91" s="210"/>
      <c r="S91" s="210"/>
      <c r="T91" s="212"/>
      <c r="U91" s="212"/>
      <c r="V91" s="212"/>
      <c r="W91" s="212"/>
      <c r="X91" s="212"/>
      <c r="Y91" s="212"/>
      <c r="Z91" s="213"/>
      <c r="AA91" s="213"/>
      <c r="AB91" s="213"/>
      <c r="AC91" s="213"/>
      <c r="AD91" s="213"/>
      <c r="AE91" s="213"/>
      <c r="AF91" s="213"/>
      <c r="AG91" s="213"/>
      <c r="AH91" s="213"/>
      <c r="AI91" s="214"/>
      <c r="AJ91" s="214"/>
      <c r="AK91" s="214"/>
      <c r="AL91" s="213"/>
      <c r="AM91" s="213"/>
      <c r="AN91" s="213"/>
      <c r="AO91" s="213"/>
      <c r="AP91" s="213"/>
      <c r="AQ91" s="213"/>
      <c r="AR91" s="214"/>
      <c r="AS91" s="214"/>
      <c r="AT91" s="214"/>
      <c r="AU91" s="188"/>
      <c r="AV91" s="188"/>
      <c r="AW91" s="188"/>
      <c r="AX91" s="188"/>
      <c r="AY91" s="215"/>
      <c r="AZ91" s="215"/>
      <c r="BA91" s="215"/>
      <c r="BB91" s="215"/>
      <c r="BC91" s="211"/>
      <c r="BD91" s="211"/>
      <c r="BE91" s="211"/>
    </row>
    <row r="92" s="204" customFormat="true" ht="15" hidden="false" customHeight="true" outlineLevel="0" collapsed="false">
      <c r="A92" s="174"/>
      <c r="B92" s="210"/>
      <c r="C92" s="210"/>
      <c r="D92" s="210"/>
      <c r="E92" s="210"/>
      <c r="F92" s="210"/>
      <c r="G92" s="210"/>
      <c r="H92" s="210"/>
      <c r="I92" s="210"/>
      <c r="J92" s="210"/>
      <c r="K92" s="210"/>
      <c r="L92" s="210"/>
      <c r="M92" s="210"/>
      <c r="N92" s="210"/>
      <c r="O92" s="210"/>
      <c r="P92" s="210"/>
      <c r="Q92" s="210"/>
      <c r="R92" s="210"/>
      <c r="S92" s="210"/>
      <c r="T92" s="212"/>
      <c r="U92" s="212"/>
      <c r="V92" s="212"/>
      <c r="W92" s="212"/>
      <c r="X92" s="212"/>
      <c r="Y92" s="212"/>
      <c r="Z92" s="213"/>
      <c r="AA92" s="213"/>
      <c r="AB92" s="213"/>
      <c r="AC92" s="213"/>
      <c r="AD92" s="213"/>
      <c r="AE92" s="213"/>
      <c r="AF92" s="213"/>
      <c r="AG92" s="213"/>
      <c r="AH92" s="213"/>
      <c r="AI92" s="214"/>
      <c r="AJ92" s="214"/>
      <c r="AK92" s="214"/>
      <c r="AL92" s="213"/>
      <c r="AM92" s="213"/>
      <c r="AN92" s="213"/>
      <c r="AO92" s="213"/>
      <c r="AP92" s="213"/>
      <c r="AQ92" s="213"/>
      <c r="AR92" s="214"/>
      <c r="AS92" s="214"/>
      <c r="AT92" s="214"/>
      <c r="AU92" s="188"/>
      <c r="AV92" s="188"/>
      <c r="AW92" s="188"/>
      <c r="AX92" s="188"/>
      <c r="AY92" s="215"/>
      <c r="AZ92" s="215"/>
      <c r="BA92" s="215"/>
      <c r="BB92" s="215"/>
      <c r="BC92" s="211"/>
      <c r="BD92" s="211"/>
      <c r="BE92" s="211"/>
    </row>
    <row r="93" s="204" customFormat="true" ht="15" hidden="false" customHeight="true" outlineLevel="0" collapsed="false">
      <c r="A93" s="174"/>
      <c r="B93" s="210"/>
      <c r="C93" s="210"/>
      <c r="D93" s="210"/>
      <c r="E93" s="210"/>
      <c r="F93" s="210"/>
      <c r="G93" s="210"/>
      <c r="H93" s="210"/>
      <c r="I93" s="210"/>
      <c r="J93" s="210"/>
      <c r="K93" s="210"/>
      <c r="L93" s="210"/>
      <c r="M93" s="210"/>
      <c r="N93" s="210"/>
      <c r="O93" s="210"/>
      <c r="P93" s="210"/>
      <c r="Q93" s="210"/>
      <c r="R93" s="210"/>
      <c r="S93" s="210"/>
      <c r="T93" s="216" t="s">
        <v>208</v>
      </c>
      <c r="U93" s="216"/>
      <c r="V93" s="216"/>
      <c r="W93" s="216" t="s">
        <v>172</v>
      </c>
      <c r="X93" s="216"/>
      <c r="Y93" s="216"/>
      <c r="Z93" s="213"/>
      <c r="AA93" s="213"/>
      <c r="AB93" s="213"/>
      <c r="AC93" s="213"/>
      <c r="AD93" s="213"/>
      <c r="AE93" s="213"/>
      <c r="AF93" s="213"/>
      <c r="AG93" s="213"/>
      <c r="AH93" s="213"/>
      <c r="AI93" s="214"/>
      <c r="AJ93" s="214"/>
      <c r="AK93" s="214"/>
      <c r="AL93" s="213"/>
      <c r="AM93" s="213"/>
      <c r="AN93" s="213"/>
      <c r="AO93" s="213"/>
      <c r="AP93" s="213"/>
      <c r="AQ93" s="213"/>
      <c r="AR93" s="214"/>
      <c r="AS93" s="214"/>
      <c r="AT93" s="214"/>
      <c r="AU93" s="217" t="s">
        <v>54</v>
      </c>
      <c r="AV93" s="217"/>
      <c r="AW93" s="217"/>
      <c r="AX93" s="217"/>
      <c r="AY93" s="217"/>
      <c r="AZ93" s="217"/>
      <c r="BA93" s="217"/>
      <c r="BB93" s="217"/>
      <c r="BC93" s="211"/>
      <c r="BD93" s="211"/>
      <c r="BE93" s="211"/>
    </row>
    <row r="94" s="204" customFormat="true" ht="15" hidden="false" customHeight="true" outlineLevel="0" collapsed="false">
      <c r="A94" s="145" t="n">
        <v>1</v>
      </c>
      <c r="B94" s="218" t="n">
        <v>2</v>
      </c>
      <c r="C94" s="218"/>
      <c r="D94" s="218"/>
      <c r="E94" s="218"/>
      <c r="F94" s="218"/>
      <c r="G94" s="218"/>
      <c r="H94" s="218"/>
      <c r="I94" s="218"/>
      <c r="J94" s="218"/>
      <c r="K94" s="218"/>
      <c r="L94" s="218"/>
      <c r="M94" s="218"/>
      <c r="N94" s="218"/>
      <c r="O94" s="218"/>
      <c r="P94" s="218"/>
      <c r="Q94" s="218"/>
      <c r="R94" s="218"/>
      <c r="S94" s="218"/>
      <c r="T94" s="165" t="n">
        <v>3</v>
      </c>
      <c r="U94" s="165"/>
      <c r="V94" s="165"/>
      <c r="W94" s="165" t="n">
        <v>4</v>
      </c>
      <c r="X94" s="165"/>
      <c r="Y94" s="165"/>
      <c r="Z94" s="165" t="n">
        <v>5</v>
      </c>
      <c r="AA94" s="165"/>
      <c r="AB94" s="165"/>
      <c r="AC94" s="165" t="n">
        <v>6</v>
      </c>
      <c r="AD94" s="165"/>
      <c r="AE94" s="165"/>
      <c r="AF94" s="165" t="n">
        <v>7</v>
      </c>
      <c r="AG94" s="165"/>
      <c r="AH94" s="165"/>
      <c r="AI94" s="165" t="n">
        <v>8</v>
      </c>
      <c r="AJ94" s="165"/>
      <c r="AK94" s="165"/>
      <c r="AL94" s="165" t="n">
        <v>9</v>
      </c>
      <c r="AM94" s="165"/>
      <c r="AN94" s="165"/>
      <c r="AO94" s="165" t="n">
        <v>10</v>
      </c>
      <c r="AP94" s="165"/>
      <c r="AQ94" s="165"/>
      <c r="AR94" s="165" t="n">
        <v>11</v>
      </c>
      <c r="AS94" s="165"/>
      <c r="AT94" s="165"/>
      <c r="AU94" s="278" t="n">
        <v>12</v>
      </c>
      <c r="AV94" s="278"/>
      <c r="AW94" s="278"/>
      <c r="AX94" s="278"/>
      <c r="AY94" s="165" t="n">
        <v>13</v>
      </c>
      <c r="AZ94" s="165"/>
      <c r="BA94" s="165"/>
      <c r="BB94" s="165"/>
      <c r="BC94" s="165" t="n">
        <v>14</v>
      </c>
      <c r="BD94" s="165"/>
      <c r="BE94" s="165"/>
    </row>
    <row r="95" s="208" customFormat="true" ht="15" hidden="false" customHeight="true" outlineLevel="0" collapsed="false">
      <c r="A95" s="178" t="n">
        <v>1</v>
      </c>
      <c r="B95" s="237" t="s">
        <v>209</v>
      </c>
      <c r="C95" s="237"/>
      <c r="D95" s="237"/>
      <c r="E95" s="237"/>
      <c r="F95" s="237"/>
      <c r="G95" s="237"/>
      <c r="H95" s="237"/>
      <c r="I95" s="237"/>
      <c r="J95" s="237"/>
      <c r="K95" s="237"/>
      <c r="L95" s="237"/>
      <c r="M95" s="237"/>
      <c r="N95" s="237"/>
      <c r="O95" s="237"/>
      <c r="P95" s="237"/>
      <c r="Q95" s="237"/>
      <c r="R95" s="237"/>
      <c r="S95" s="237"/>
      <c r="T95" s="238"/>
      <c r="U95" s="238"/>
      <c r="V95" s="238"/>
      <c r="W95" s="221"/>
      <c r="X95" s="221"/>
      <c r="Y95" s="221"/>
      <c r="Z95" s="238"/>
      <c r="AA95" s="238"/>
      <c r="AB95" s="238"/>
      <c r="AC95" s="238"/>
      <c r="AD95" s="238"/>
      <c r="AE95" s="238"/>
      <c r="AF95" s="238"/>
      <c r="AG95" s="238"/>
      <c r="AH95" s="238"/>
      <c r="AI95" s="238"/>
      <c r="AJ95" s="238"/>
      <c r="AK95" s="238"/>
      <c r="AL95" s="238"/>
      <c r="AM95" s="238"/>
      <c r="AN95" s="238"/>
      <c r="AO95" s="238"/>
      <c r="AP95" s="238"/>
      <c r="AQ95" s="238"/>
      <c r="AR95" s="238"/>
      <c r="AS95" s="238"/>
      <c r="AT95" s="238"/>
      <c r="AU95" s="236"/>
      <c r="AV95" s="236"/>
      <c r="AW95" s="236"/>
      <c r="AX95" s="236"/>
      <c r="AY95" s="240"/>
      <c r="AZ95" s="240"/>
      <c r="BA95" s="240"/>
      <c r="BB95" s="240"/>
      <c r="BC95" s="279" t="n">
        <v>8</v>
      </c>
      <c r="BD95" s="279"/>
      <c r="BE95" s="279"/>
      <c r="BI95" s="280" t="s">
        <v>210</v>
      </c>
      <c r="BJ95" s="280"/>
      <c r="BK95" s="280"/>
      <c r="BL95" s="280"/>
      <c r="BM95" s="280"/>
      <c r="BN95" s="280"/>
      <c r="BO95" s="280"/>
      <c r="BP95" s="280"/>
      <c r="BQ95" s="280"/>
      <c r="BR95" s="280"/>
      <c r="BS95" s="280"/>
      <c r="BT95" s="280"/>
      <c r="BU95" s="280"/>
      <c r="BV95" s="280"/>
      <c r="BW95" s="280"/>
      <c r="BX95" s="280"/>
      <c r="BY95" s="280"/>
      <c r="BZ95" s="280"/>
    </row>
    <row r="96" s="204" customFormat="true" ht="15" hidden="false" customHeight="true" outlineLevel="0" collapsed="false">
      <c r="A96" s="188" t="n">
        <v>2</v>
      </c>
      <c r="B96" s="219" t="s">
        <v>211</v>
      </c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19"/>
      <c r="O96" s="219"/>
      <c r="P96" s="219"/>
      <c r="Q96" s="219"/>
      <c r="R96" s="219"/>
      <c r="S96" s="219"/>
      <c r="T96" s="223"/>
      <c r="U96" s="223"/>
      <c r="V96" s="223"/>
      <c r="W96" s="224"/>
      <c r="X96" s="224"/>
      <c r="Y96" s="224"/>
      <c r="Z96" s="223"/>
      <c r="AA96" s="223"/>
      <c r="AB96" s="223"/>
      <c r="AC96" s="223"/>
      <c r="AD96" s="223"/>
      <c r="AE96" s="223"/>
      <c r="AF96" s="223"/>
      <c r="AG96" s="223"/>
      <c r="AH96" s="223"/>
      <c r="AI96" s="223"/>
      <c r="AJ96" s="223"/>
      <c r="AK96" s="223"/>
      <c r="AL96" s="223"/>
      <c r="AM96" s="223"/>
      <c r="AN96" s="223"/>
      <c r="AO96" s="223"/>
      <c r="AP96" s="223"/>
      <c r="AQ96" s="223"/>
      <c r="AR96" s="223"/>
      <c r="AS96" s="223"/>
      <c r="AT96" s="223"/>
      <c r="AU96" s="188"/>
      <c r="AV96" s="188"/>
      <c r="AW96" s="188"/>
      <c r="AX96" s="188"/>
      <c r="AY96" s="186"/>
      <c r="AZ96" s="186"/>
      <c r="BA96" s="186"/>
      <c r="BB96" s="186"/>
      <c r="BC96" s="184" t="n">
        <v>8</v>
      </c>
      <c r="BD96" s="184"/>
      <c r="BE96" s="184"/>
      <c r="BI96" s="219" t="s">
        <v>212</v>
      </c>
      <c r="BJ96" s="219"/>
      <c r="BK96" s="219"/>
      <c r="BL96" s="219"/>
      <c r="BM96" s="219"/>
      <c r="BN96" s="219"/>
      <c r="BO96" s="219"/>
      <c r="BP96" s="219"/>
      <c r="BQ96" s="219"/>
      <c r="BR96" s="219"/>
      <c r="BS96" s="219"/>
      <c r="BT96" s="219"/>
      <c r="BU96" s="219"/>
      <c r="BV96" s="219"/>
      <c r="BW96" s="219"/>
      <c r="BX96" s="219"/>
      <c r="BY96" s="219"/>
      <c r="BZ96" s="219"/>
    </row>
    <row r="97" s="204" customFormat="true" ht="15" hidden="false" customHeight="true" outlineLevel="0" collapsed="false">
      <c r="A97" s="188" t="n">
        <v>3</v>
      </c>
      <c r="B97" s="219" t="s">
        <v>213</v>
      </c>
      <c r="C97" s="219"/>
      <c r="D97" s="219"/>
      <c r="E97" s="219"/>
      <c r="F97" s="219"/>
      <c r="G97" s="219"/>
      <c r="H97" s="219"/>
      <c r="I97" s="219"/>
      <c r="J97" s="219"/>
      <c r="K97" s="219"/>
      <c r="L97" s="219"/>
      <c r="M97" s="219"/>
      <c r="N97" s="219"/>
      <c r="O97" s="219"/>
      <c r="P97" s="219"/>
      <c r="Q97" s="219"/>
      <c r="R97" s="219"/>
      <c r="S97" s="219"/>
      <c r="T97" s="223"/>
      <c r="U97" s="223"/>
      <c r="V97" s="223"/>
      <c r="W97" s="224"/>
      <c r="X97" s="224"/>
      <c r="Y97" s="224"/>
      <c r="Z97" s="223"/>
      <c r="AA97" s="223"/>
      <c r="AB97" s="223"/>
      <c r="AC97" s="223"/>
      <c r="AD97" s="223"/>
      <c r="AE97" s="223"/>
      <c r="AF97" s="223"/>
      <c r="AG97" s="223"/>
      <c r="AH97" s="223"/>
      <c r="AI97" s="223"/>
      <c r="AJ97" s="223"/>
      <c r="AK97" s="223"/>
      <c r="AL97" s="223"/>
      <c r="AM97" s="223"/>
      <c r="AN97" s="223"/>
      <c r="AO97" s="223"/>
      <c r="AP97" s="223"/>
      <c r="AQ97" s="223"/>
      <c r="AR97" s="223"/>
      <c r="AS97" s="223"/>
      <c r="AT97" s="223"/>
      <c r="AU97" s="188"/>
      <c r="AV97" s="188"/>
      <c r="AW97" s="188"/>
      <c r="AX97" s="188"/>
      <c r="AY97" s="186"/>
      <c r="AZ97" s="186"/>
      <c r="BA97" s="186"/>
      <c r="BB97" s="186"/>
      <c r="BC97" s="184" t="n">
        <v>3</v>
      </c>
      <c r="BD97" s="184"/>
      <c r="BE97" s="184"/>
      <c r="BI97" s="219" t="s">
        <v>214</v>
      </c>
      <c r="BJ97" s="219"/>
      <c r="BK97" s="219"/>
      <c r="BL97" s="219"/>
      <c r="BM97" s="219"/>
      <c r="BN97" s="219"/>
      <c r="BO97" s="219"/>
      <c r="BP97" s="219"/>
      <c r="BQ97" s="219"/>
      <c r="BR97" s="219"/>
      <c r="BS97" s="219"/>
      <c r="BT97" s="219"/>
      <c r="BU97" s="219"/>
      <c r="BV97" s="219"/>
      <c r="BW97" s="219"/>
      <c r="BX97" s="219"/>
      <c r="BY97" s="219"/>
      <c r="BZ97" s="219"/>
    </row>
    <row r="98" s="204" customFormat="true" ht="15" hidden="false" customHeight="true" outlineLevel="0" collapsed="false">
      <c r="A98" s="188" t="n">
        <v>4</v>
      </c>
      <c r="B98" s="219" t="s">
        <v>215</v>
      </c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19"/>
      <c r="O98" s="219"/>
      <c r="P98" s="219"/>
      <c r="Q98" s="219"/>
      <c r="R98" s="219"/>
      <c r="S98" s="219"/>
      <c r="T98" s="223"/>
      <c r="U98" s="223"/>
      <c r="V98" s="223"/>
      <c r="W98" s="224"/>
      <c r="X98" s="224"/>
      <c r="Y98" s="224"/>
      <c r="Z98" s="223"/>
      <c r="AA98" s="223"/>
      <c r="AB98" s="223"/>
      <c r="AC98" s="223"/>
      <c r="AD98" s="223"/>
      <c r="AE98" s="223"/>
      <c r="AF98" s="223"/>
      <c r="AG98" s="223"/>
      <c r="AH98" s="223"/>
      <c r="AI98" s="223"/>
      <c r="AJ98" s="223"/>
      <c r="AK98" s="223"/>
      <c r="AL98" s="223"/>
      <c r="AM98" s="223"/>
      <c r="AN98" s="223"/>
      <c r="AO98" s="223"/>
      <c r="AP98" s="223"/>
      <c r="AQ98" s="223"/>
      <c r="AR98" s="223"/>
      <c r="AS98" s="223"/>
      <c r="AT98" s="223"/>
      <c r="AU98" s="188"/>
      <c r="AV98" s="188"/>
      <c r="AW98" s="188"/>
      <c r="AX98" s="188"/>
      <c r="AY98" s="186"/>
      <c r="AZ98" s="186"/>
      <c r="BA98" s="186"/>
      <c r="BB98" s="186"/>
      <c r="BC98" s="184" t="n">
        <v>10</v>
      </c>
      <c r="BD98" s="184"/>
      <c r="BE98" s="184"/>
      <c r="BI98" s="219" t="s">
        <v>216</v>
      </c>
      <c r="BJ98" s="219"/>
      <c r="BK98" s="219"/>
      <c r="BL98" s="219"/>
      <c r="BM98" s="219"/>
      <c r="BN98" s="219"/>
      <c r="BO98" s="219"/>
      <c r="BP98" s="219"/>
      <c r="BQ98" s="219"/>
      <c r="BR98" s="219"/>
      <c r="BS98" s="219"/>
      <c r="BT98" s="219"/>
      <c r="BU98" s="219"/>
      <c r="BV98" s="219"/>
      <c r="BW98" s="219"/>
      <c r="BX98" s="219"/>
      <c r="BY98" s="219"/>
      <c r="BZ98" s="219"/>
    </row>
    <row r="99" s="208" customFormat="true" ht="15" hidden="false" customHeight="true" outlineLevel="0" collapsed="false">
      <c r="A99" s="188" t="n">
        <v>5</v>
      </c>
      <c r="B99" s="219" t="s">
        <v>217</v>
      </c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19"/>
      <c r="O99" s="219"/>
      <c r="P99" s="219"/>
      <c r="Q99" s="219"/>
      <c r="R99" s="219"/>
      <c r="S99" s="219"/>
      <c r="T99" s="223"/>
      <c r="U99" s="223"/>
      <c r="V99" s="223"/>
      <c r="W99" s="224"/>
      <c r="X99" s="224"/>
      <c r="Y99" s="224"/>
      <c r="Z99" s="223"/>
      <c r="AA99" s="223"/>
      <c r="AB99" s="223"/>
      <c r="AC99" s="223"/>
      <c r="AD99" s="223"/>
      <c r="AE99" s="223"/>
      <c r="AF99" s="223"/>
      <c r="AG99" s="223"/>
      <c r="AH99" s="223"/>
      <c r="AI99" s="223"/>
      <c r="AJ99" s="223"/>
      <c r="AK99" s="223"/>
      <c r="AL99" s="223"/>
      <c r="AM99" s="223"/>
      <c r="AN99" s="223"/>
      <c r="AO99" s="223"/>
      <c r="AP99" s="223"/>
      <c r="AQ99" s="223"/>
      <c r="AR99" s="223"/>
      <c r="AS99" s="223"/>
      <c r="AT99" s="223"/>
      <c r="AU99" s="188"/>
      <c r="AV99" s="188"/>
      <c r="AW99" s="188"/>
      <c r="AX99" s="188"/>
      <c r="AY99" s="186"/>
      <c r="AZ99" s="186"/>
      <c r="BA99" s="186"/>
      <c r="BB99" s="186"/>
      <c r="BC99" s="184" t="n">
        <v>10</v>
      </c>
      <c r="BD99" s="184"/>
      <c r="BE99" s="184"/>
      <c r="BI99" s="219" t="s">
        <v>218</v>
      </c>
      <c r="BJ99" s="219"/>
      <c r="BK99" s="219"/>
      <c r="BL99" s="219"/>
      <c r="BM99" s="219"/>
      <c r="BN99" s="219"/>
      <c r="BO99" s="219"/>
      <c r="BP99" s="219"/>
      <c r="BQ99" s="219"/>
      <c r="BR99" s="219"/>
      <c r="BS99" s="219"/>
      <c r="BT99" s="219"/>
      <c r="BU99" s="219"/>
      <c r="BV99" s="219"/>
      <c r="BW99" s="219"/>
      <c r="BX99" s="219"/>
      <c r="BY99" s="219"/>
      <c r="BZ99" s="219"/>
    </row>
    <row r="100" s="208" customFormat="true" ht="15" hidden="false" customHeight="true" outlineLevel="0" collapsed="false">
      <c r="A100" s="188" t="n">
        <v>6</v>
      </c>
      <c r="B100" s="219" t="s">
        <v>219</v>
      </c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19"/>
      <c r="O100" s="219"/>
      <c r="P100" s="219"/>
      <c r="Q100" s="219"/>
      <c r="R100" s="219"/>
      <c r="S100" s="219"/>
      <c r="T100" s="223"/>
      <c r="U100" s="223"/>
      <c r="V100" s="223"/>
      <c r="W100" s="224"/>
      <c r="X100" s="224"/>
      <c r="Y100" s="224"/>
      <c r="Z100" s="223"/>
      <c r="AA100" s="223"/>
      <c r="AB100" s="223"/>
      <c r="AC100" s="223"/>
      <c r="AD100" s="223"/>
      <c r="AE100" s="223"/>
      <c r="AF100" s="223"/>
      <c r="AG100" s="223"/>
      <c r="AH100" s="223"/>
      <c r="AI100" s="223"/>
      <c r="AJ100" s="223"/>
      <c r="AK100" s="223"/>
      <c r="AL100" s="223"/>
      <c r="AM100" s="223"/>
      <c r="AN100" s="223"/>
      <c r="AO100" s="223"/>
      <c r="AP100" s="223"/>
      <c r="AQ100" s="223"/>
      <c r="AR100" s="223"/>
      <c r="AS100" s="223"/>
      <c r="AT100" s="223"/>
      <c r="AU100" s="188"/>
      <c r="AV100" s="188"/>
      <c r="AW100" s="188"/>
      <c r="AX100" s="188"/>
      <c r="AY100" s="186"/>
      <c r="AZ100" s="186"/>
      <c r="BA100" s="186"/>
      <c r="BB100" s="186"/>
      <c r="BC100" s="184" t="n">
        <v>10</v>
      </c>
      <c r="BD100" s="184"/>
      <c r="BE100" s="184"/>
      <c r="BI100" s="219" t="s">
        <v>220</v>
      </c>
      <c r="BJ100" s="219"/>
      <c r="BK100" s="219"/>
      <c r="BL100" s="219"/>
      <c r="BM100" s="219"/>
      <c r="BN100" s="219"/>
      <c r="BO100" s="219"/>
      <c r="BP100" s="219"/>
      <c r="BQ100" s="219"/>
      <c r="BR100" s="219"/>
      <c r="BS100" s="219"/>
      <c r="BT100" s="219"/>
      <c r="BU100" s="219"/>
      <c r="BV100" s="219"/>
      <c r="BW100" s="219"/>
      <c r="BX100" s="219"/>
      <c r="BY100" s="219"/>
      <c r="BZ100" s="219"/>
    </row>
    <row r="101" s="204" customFormat="true" ht="15" hidden="false" customHeight="true" outlineLevel="0" collapsed="false">
      <c r="A101" s="188" t="n">
        <v>7</v>
      </c>
      <c r="B101" s="219" t="s">
        <v>221</v>
      </c>
      <c r="C101" s="219"/>
      <c r="D101" s="219"/>
      <c r="E101" s="219"/>
      <c r="F101" s="219"/>
      <c r="G101" s="219"/>
      <c r="H101" s="219"/>
      <c r="I101" s="219"/>
      <c r="J101" s="219"/>
      <c r="K101" s="219"/>
      <c r="L101" s="219"/>
      <c r="M101" s="219"/>
      <c r="N101" s="219"/>
      <c r="O101" s="219"/>
      <c r="P101" s="219"/>
      <c r="Q101" s="219"/>
      <c r="R101" s="219"/>
      <c r="S101" s="219"/>
      <c r="T101" s="223"/>
      <c r="U101" s="223"/>
      <c r="V101" s="223"/>
      <c r="W101" s="224"/>
      <c r="X101" s="224"/>
      <c r="Y101" s="224"/>
      <c r="Z101" s="223"/>
      <c r="AA101" s="223"/>
      <c r="AB101" s="223"/>
      <c r="AC101" s="223"/>
      <c r="AD101" s="223"/>
      <c r="AE101" s="223"/>
      <c r="AF101" s="223"/>
      <c r="AG101" s="223"/>
      <c r="AH101" s="223"/>
      <c r="AI101" s="223"/>
      <c r="AJ101" s="223"/>
      <c r="AK101" s="223"/>
      <c r="AL101" s="223"/>
      <c r="AM101" s="223"/>
      <c r="AN101" s="223"/>
      <c r="AO101" s="223"/>
      <c r="AP101" s="223"/>
      <c r="AQ101" s="223"/>
      <c r="AR101" s="223"/>
      <c r="AS101" s="223"/>
      <c r="AT101" s="223"/>
      <c r="AU101" s="188"/>
      <c r="AV101" s="188"/>
      <c r="AW101" s="188"/>
      <c r="AX101" s="188"/>
      <c r="AY101" s="186"/>
      <c r="AZ101" s="186"/>
      <c r="BA101" s="186"/>
      <c r="BB101" s="186"/>
      <c r="BC101" s="184" t="n">
        <v>6</v>
      </c>
      <c r="BD101" s="184"/>
      <c r="BE101" s="184"/>
      <c r="BI101" s="219" t="s">
        <v>222</v>
      </c>
      <c r="BJ101" s="219"/>
      <c r="BK101" s="219"/>
      <c r="BL101" s="219"/>
      <c r="BM101" s="219"/>
      <c r="BN101" s="219"/>
      <c r="BO101" s="219"/>
      <c r="BP101" s="219"/>
      <c r="BQ101" s="219"/>
      <c r="BR101" s="219"/>
      <c r="BS101" s="219"/>
      <c r="BT101" s="219"/>
      <c r="BU101" s="219"/>
      <c r="BV101" s="219"/>
      <c r="BW101" s="219"/>
      <c r="BX101" s="219"/>
      <c r="BY101" s="219"/>
      <c r="BZ101" s="219"/>
    </row>
    <row r="102" s="204" customFormat="true" ht="15" hidden="false" customHeight="true" outlineLevel="0" collapsed="false">
      <c r="A102" s="188" t="n">
        <v>8</v>
      </c>
      <c r="B102" s="219" t="s">
        <v>223</v>
      </c>
      <c r="C102" s="219"/>
      <c r="D102" s="219"/>
      <c r="E102" s="219"/>
      <c r="F102" s="219"/>
      <c r="G102" s="219"/>
      <c r="H102" s="219"/>
      <c r="I102" s="219"/>
      <c r="J102" s="219"/>
      <c r="K102" s="219"/>
      <c r="L102" s="219"/>
      <c r="M102" s="219"/>
      <c r="N102" s="219"/>
      <c r="O102" s="219"/>
      <c r="P102" s="219"/>
      <c r="Q102" s="219"/>
      <c r="R102" s="219"/>
      <c r="S102" s="219"/>
      <c r="T102" s="223"/>
      <c r="U102" s="223"/>
      <c r="V102" s="223"/>
      <c r="W102" s="224"/>
      <c r="X102" s="224"/>
      <c r="Y102" s="224"/>
      <c r="Z102" s="223"/>
      <c r="AA102" s="223"/>
      <c r="AB102" s="223"/>
      <c r="AC102" s="223"/>
      <c r="AD102" s="223"/>
      <c r="AE102" s="223"/>
      <c r="AF102" s="223"/>
      <c r="AG102" s="223"/>
      <c r="AH102" s="223"/>
      <c r="AI102" s="223"/>
      <c r="AJ102" s="223"/>
      <c r="AK102" s="223"/>
      <c r="AL102" s="223"/>
      <c r="AM102" s="223"/>
      <c r="AN102" s="223"/>
      <c r="AO102" s="223"/>
      <c r="AP102" s="223"/>
      <c r="AQ102" s="223"/>
      <c r="AR102" s="223"/>
      <c r="AS102" s="223"/>
      <c r="AT102" s="223"/>
      <c r="AU102" s="188"/>
      <c r="AV102" s="188"/>
      <c r="AW102" s="188"/>
      <c r="AX102" s="188"/>
      <c r="AY102" s="186"/>
      <c r="AZ102" s="186"/>
      <c r="BA102" s="186"/>
      <c r="BB102" s="186"/>
      <c r="BC102" s="225"/>
      <c r="BD102" s="225"/>
      <c r="BE102" s="225"/>
      <c r="BI102" s="219" t="s">
        <v>224</v>
      </c>
      <c r="BJ102" s="219"/>
      <c r="BK102" s="219"/>
      <c r="BL102" s="219"/>
      <c r="BM102" s="219"/>
      <c r="BN102" s="219"/>
      <c r="BO102" s="219"/>
      <c r="BP102" s="219"/>
      <c r="BQ102" s="219"/>
      <c r="BR102" s="219"/>
      <c r="BS102" s="219"/>
      <c r="BT102" s="219"/>
      <c r="BU102" s="219"/>
      <c r="BV102" s="219"/>
      <c r="BW102" s="219"/>
      <c r="BX102" s="219"/>
      <c r="BY102" s="219"/>
      <c r="BZ102" s="219"/>
    </row>
    <row r="103" s="204" customFormat="true" ht="15" hidden="false" customHeight="true" outlineLevel="0" collapsed="false">
      <c r="A103" s="188" t="n">
        <v>9</v>
      </c>
      <c r="B103" s="219" t="s">
        <v>225</v>
      </c>
      <c r="C103" s="219"/>
      <c r="D103" s="219"/>
      <c r="E103" s="219"/>
      <c r="F103" s="219"/>
      <c r="G103" s="219"/>
      <c r="H103" s="219"/>
      <c r="I103" s="219"/>
      <c r="J103" s="219"/>
      <c r="K103" s="219"/>
      <c r="L103" s="219"/>
      <c r="M103" s="219"/>
      <c r="N103" s="219"/>
      <c r="O103" s="219"/>
      <c r="P103" s="219"/>
      <c r="Q103" s="219"/>
      <c r="R103" s="219"/>
      <c r="S103" s="219"/>
      <c r="T103" s="223"/>
      <c r="U103" s="223"/>
      <c r="V103" s="223"/>
      <c r="W103" s="224"/>
      <c r="X103" s="224"/>
      <c r="Y103" s="224"/>
      <c r="Z103" s="223"/>
      <c r="AA103" s="223"/>
      <c r="AB103" s="223"/>
      <c r="AC103" s="223"/>
      <c r="AD103" s="223"/>
      <c r="AE103" s="223"/>
      <c r="AF103" s="223"/>
      <c r="AG103" s="223"/>
      <c r="AH103" s="223"/>
      <c r="AI103" s="223"/>
      <c r="AJ103" s="223"/>
      <c r="AK103" s="223"/>
      <c r="AL103" s="223"/>
      <c r="AM103" s="223"/>
      <c r="AN103" s="223"/>
      <c r="AO103" s="223"/>
      <c r="AP103" s="223"/>
      <c r="AQ103" s="223"/>
      <c r="AR103" s="215"/>
      <c r="AS103" s="215"/>
      <c r="AT103" s="215"/>
      <c r="AU103" s="281"/>
      <c r="AV103" s="281"/>
      <c r="AW103" s="281"/>
      <c r="AX103" s="281"/>
      <c r="AY103" s="282"/>
      <c r="AZ103" s="282"/>
      <c r="BA103" s="282"/>
      <c r="BB103" s="282"/>
      <c r="BC103" s="189"/>
      <c r="BD103" s="189"/>
      <c r="BE103" s="189"/>
      <c r="BI103" s="219" t="s">
        <v>226</v>
      </c>
      <c r="BJ103" s="219"/>
      <c r="BK103" s="219"/>
      <c r="BL103" s="219"/>
      <c r="BM103" s="219"/>
      <c r="BN103" s="219"/>
      <c r="BO103" s="219"/>
      <c r="BP103" s="219"/>
      <c r="BQ103" s="219"/>
      <c r="BR103" s="219"/>
      <c r="BS103" s="219"/>
      <c r="BT103" s="219"/>
      <c r="BU103" s="219"/>
      <c r="BV103" s="219"/>
      <c r="BW103" s="219"/>
      <c r="BX103" s="219"/>
      <c r="BY103" s="219"/>
      <c r="BZ103" s="219"/>
    </row>
    <row r="104" s="204" customFormat="true" ht="15" hidden="false" customHeight="true" outlineLevel="0" collapsed="false">
      <c r="A104" s="260"/>
      <c r="B104" s="283"/>
      <c r="C104" s="283"/>
      <c r="D104" s="283"/>
      <c r="E104" s="283"/>
      <c r="F104" s="283"/>
      <c r="G104" s="283"/>
      <c r="H104" s="283"/>
      <c r="I104" s="283"/>
      <c r="J104" s="283"/>
      <c r="K104" s="283"/>
      <c r="L104" s="283"/>
      <c r="M104" s="283"/>
      <c r="N104" s="283"/>
      <c r="O104" s="283"/>
      <c r="P104" s="283"/>
      <c r="Q104" s="283"/>
      <c r="R104" s="283"/>
      <c r="S104" s="283"/>
      <c r="T104" s="225"/>
      <c r="U104" s="225"/>
      <c r="V104" s="225"/>
      <c r="W104" s="256"/>
      <c r="X104" s="256"/>
      <c r="Y104" s="256"/>
      <c r="Z104" s="225"/>
      <c r="AA104" s="225"/>
      <c r="AB104" s="225"/>
      <c r="AC104" s="225"/>
      <c r="AD104" s="225"/>
      <c r="AE104" s="225"/>
      <c r="AF104" s="225"/>
      <c r="AG104" s="225"/>
      <c r="AH104" s="225"/>
      <c r="AI104" s="225"/>
      <c r="AJ104" s="225"/>
      <c r="AK104" s="225"/>
      <c r="AL104" s="225"/>
      <c r="AM104" s="225"/>
      <c r="AN104" s="225"/>
      <c r="AO104" s="225"/>
      <c r="AP104" s="225"/>
      <c r="AQ104" s="225"/>
      <c r="AR104" s="189"/>
      <c r="AS104" s="189"/>
      <c r="AT104" s="189"/>
      <c r="AU104" s="188"/>
      <c r="AV104" s="188"/>
      <c r="AW104" s="188"/>
      <c r="AX104" s="188"/>
      <c r="AY104" s="215"/>
      <c r="AZ104" s="215"/>
      <c r="BA104" s="215"/>
      <c r="BB104" s="215"/>
      <c r="BC104" s="254"/>
      <c r="BD104" s="254"/>
      <c r="BE104" s="254"/>
    </row>
    <row r="105" s="204" customFormat="true" ht="15" hidden="false" customHeight="true" outlineLevel="0" collapsed="false">
      <c r="A105" s="186"/>
      <c r="B105" s="219"/>
      <c r="C105" s="219"/>
      <c r="D105" s="219"/>
      <c r="E105" s="219"/>
      <c r="F105" s="219"/>
      <c r="G105" s="219"/>
      <c r="H105" s="219"/>
      <c r="I105" s="219"/>
      <c r="J105" s="219"/>
      <c r="K105" s="219"/>
      <c r="L105" s="219"/>
      <c r="M105" s="219"/>
      <c r="N105" s="219"/>
      <c r="O105" s="219"/>
      <c r="P105" s="219"/>
      <c r="Q105" s="219"/>
      <c r="R105" s="219"/>
      <c r="S105" s="219"/>
      <c r="T105" s="284"/>
      <c r="U105" s="284"/>
      <c r="V105" s="284"/>
      <c r="W105" s="234"/>
      <c r="X105" s="234"/>
      <c r="Y105" s="234"/>
      <c r="Z105" s="232"/>
      <c r="AA105" s="232"/>
      <c r="AB105" s="232"/>
      <c r="AC105" s="232"/>
      <c r="AD105" s="232"/>
      <c r="AE105" s="232"/>
      <c r="AF105" s="232"/>
      <c r="AG105" s="232"/>
      <c r="AH105" s="232"/>
      <c r="AI105" s="232"/>
      <c r="AJ105" s="232"/>
      <c r="AK105" s="232"/>
      <c r="AL105" s="232"/>
      <c r="AM105" s="232"/>
      <c r="AN105" s="232"/>
      <c r="AO105" s="232"/>
      <c r="AP105" s="232"/>
      <c r="AQ105" s="232"/>
      <c r="AR105" s="232"/>
      <c r="AS105" s="232"/>
      <c r="AT105" s="232"/>
      <c r="AU105" s="251"/>
      <c r="AV105" s="251"/>
      <c r="AW105" s="251"/>
      <c r="AX105" s="251"/>
      <c r="AY105" s="251"/>
      <c r="AZ105" s="251"/>
      <c r="BA105" s="251"/>
      <c r="BB105" s="251"/>
      <c r="BC105" s="249"/>
      <c r="BD105" s="249"/>
      <c r="BE105" s="249"/>
      <c r="BI105" s="237" t="s">
        <v>213</v>
      </c>
      <c r="BJ105" s="237"/>
      <c r="BK105" s="237"/>
      <c r="BL105" s="237"/>
      <c r="BM105" s="237"/>
      <c r="BN105" s="237"/>
      <c r="BO105" s="237"/>
      <c r="BP105" s="237"/>
      <c r="BQ105" s="237"/>
      <c r="BR105" s="237"/>
      <c r="BS105" s="237"/>
      <c r="BT105" s="237"/>
      <c r="BU105" s="237"/>
      <c r="BV105" s="237"/>
      <c r="BW105" s="237"/>
      <c r="BX105" s="237"/>
      <c r="BY105" s="237"/>
      <c r="BZ105" s="237"/>
    </row>
    <row r="106" s="204" customFormat="true" ht="15" hidden="false" customHeight="true" outlineLevel="0" collapsed="false">
      <c r="A106" s="260" t="n">
        <v>10</v>
      </c>
      <c r="B106" s="219" t="s">
        <v>184</v>
      </c>
      <c r="C106" s="219"/>
      <c r="D106" s="219"/>
      <c r="E106" s="219"/>
      <c r="F106" s="219"/>
      <c r="G106" s="219"/>
      <c r="H106" s="219"/>
      <c r="I106" s="219"/>
      <c r="J106" s="219"/>
      <c r="K106" s="219"/>
      <c r="L106" s="219"/>
      <c r="M106" s="219"/>
      <c r="N106" s="219"/>
      <c r="O106" s="219"/>
      <c r="P106" s="219"/>
      <c r="Q106" s="219"/>
      <c r="R106" s="219"/>
      <c r="S106" s="219"/>
      <c r="T106" s="223"/>
      <c r="U106" s="223"/>
      <c r="V106" s="223"/>
      <c r="W106" s="224"/>
      <c r="X106" s="224"/>
      <c r="Y106" s="224"/>
      <c r="Z106" s="223"/>
      <c r="AA106" s="223"/>
      <c r="AB106" s="223"/>
      <c r="AC106" s="223"/>
      <c r="AD106" s="223"/>
      <c r="AE106" s="223"/>
      <c r="AF106" s="223"/>
      <c r="AG106" s="223"/>
      <c r="AH106" s="223"/>
      <c r="AI106" s="223"/>
      <c r="AJ106" s="223"/>
      <c r="AK106" s="223"/>
      <c r="AL106" s="223"/>
      <c r="AM106" s="223"/>
      <c r="AN106" s="223"/>
      <c r="AO106" s="223"/>
      <c r="AP106" s="223"/>
      <c r="AQ106" s="223"/>
      <c r="AR106" s="215"/>
      <c r="AS106" s="215"/>
      <c r="AT106" s="215"/>
      <c r="AU106" s="188"/>
      <c r="AV106" s="188"/>
      <c r="AW106" s="188"/>
      <c r="AX106" s="188"/>
      <c r="AY106" s="215"/>
      <c r="AZ106" s="215"/>
      <c r="BA106" s="215"/>
      <c r="BB106" s="215"/>
      <c r="BC106" s="254"/>
      <c r="BD106" s="254"/>
      <c r="BE106" s="254"/>
      <c r="BI106" s="219" t="s">
        <v>227</v>
      </c>
      <c r="BJ106" s="219"/>
      <c r="BK106" s="219"/>
      <c r="BL106" s="219"/>
      <c r="BM106" s="219"/>
      <c r="BN106" s="219"/>
      <c r="BO106" s="219"/>
      <c r="BP106" s="219"/>
      <c r="BQ106" s="219"/>
      <c r="BR106" s="219"/>
      <c r="BS106" s="219"/>
      <c r="BT106" s="219"/>
      <c r="BU106" s="219"/>
      <c r="BV106" s="219"/>
      <c r="BW106" s="219"/>
      <c r="BX106" s="219"/>
      <c r="BY106" s="219"/>
      <c r="BZ106" s="219"/>
    </row>
    <row r="107" s="268" customFormat="true" ht="15" hidden="false" customHeight="true" outlineLevel="0" collapsed="false">
      <c r="A107" s="285"/>
      <c r="B107" s="219"/>
      <c r="C107" s="219"/>
      <c r="D107" s="219"/>
      <c r="E107" s="219"/>
      <c r="F107" s="219"/>
      <c r="G107" s="219"/>
      <c r="H107" s="219"/>
      <c r="I107" s="219"/>
      <c r="J107" s="219"/>
      <c r="K107" s="219"/>
      <c r="L107" s="219"/>
      <c r="M107" s="219"/>
      <c r="N107" s="219"/>
      <c r="O107" s="219"/>
      <c r="P107" s="219"/>
      <c r="Q107" s="219"/>
      <c r="R107" s="219"/>
      <c r="S107" s="219"/>
      <c r="T107" s="243"/>
      <c r="U107" s="243"/>
      <c r="V107" s="243"/>
      <c r="W107" s="286"/>
      <c r="X107" s="286"/>
      <c r="Y107" s="286"/>
      <c r="Z107" s="243"/>
      <c r="AA107" s="243"/>
      <c r="AB107" s="243"/>
      <c r="AC107" s="243"/>
      <c r="AD107" s="243"/>
      <c r="AE107" s="243"/>
      <c r="AF107" s="243"/>
      <c r="AG107" s="243"/>
      <c r="AH107" s="243"/>
      <c r="AI107" s="243"/>
      <c r="AJ107" s="243"/>
      <c r="AK107" s="243"/>
      <c r="AL107" s="243"/>
      <c r="AM107" s="243"/>
      <c r="AN107" s="243"/>
      <c r="AO107" s="243"/>
      <c r="AP107" s="243"/>
      <c r="AQ107" s="243"/>
      <c r="AR107" s="246"/>
      <c r="AS107" s="246"/>
      <c r="AT107" s="246"/>
      <c r="AU107" s="194"/>
      <c r="AV107" s="194"/>
      <c r="AW107" s="194"/>
      <c r="AX107" s="194"/>
      <c r="AY107" s="200"/>
      <c r="AZ107" s="200"/>
      <c r="BA107" s="200"/>
      <c r="BB107" s="200"/>
      <c r="BC107" s="287"/>
      <c r="BD107" s="287"/>
      <c r="BE107" s="287"/>
      <c r="BI107" s="219" t="s">
        <v>209</v>
      </c>
      <c r="BJ107" s="219"/>
      <c r="BK107" s="219"/>
      <c r="BL107" s="219"/>
      <c r="BM107" s="219"/>
      <c r="BN107" s="219"/>
      <c r="BO107" s="219"/>
      <c r="BP107" s="219"/>
      <c r="BQ107" s="219"/>
      <c r="BR107" s="219"/>
      <c r="BS107" s="219"/>
      <c r="BT107" s="219"/>
      <c r="BU107" s="219"/>
      <c r="BV107" s="219"/>
      <c r="BW107" s="219"/>
      <c r="BX107" s="219"/>
      <c r="BY107" s="219"/>
      <c r="BZ107" s="219"/>
    </row>
    <row r="108" s="204" customFormat="true" ht="15" hidden="false" customHeight="true" outlineLevel="0" collapsed="false">
      <c r="A108" s="285"/>
      <c r="B108" s="219"/>
      <c r="C108" s="219"/>
      <c r="D108" s="219"/>
      <c r="E108" s="219"/>
      <c r="F108" s="219"/>
      <c r="G108" s="219"/>
      <c r="H108" s="219"/>
      <c r="I108" s="219"/>
      <c r="J108" s="219"/>
      <c r="K108" s="219"/>
      <c r="L108" s="219"/>
      <c r="M108" s="219"/>
      <c r="N108" s="219"/>
      <c r="O108" s="219"/>
      <c r="P108" s="219"/>
      <c r="Q108" s="219"/>
      <c r="R108" s="219"/>
      <c r="S108" s="219"/>
      <c r="T108" s="249"/>
      <c r="U108" s="249"/>
      <c r="V108" s="249"/>
      <c r="W108" s="267"/>
      <c r="X108" s="267"/>
      <c r="Y108" s="267"/>
      <c r="Z108" s="249"/>
      <c r="AA108" s="249"/>
      <c r="AB108" s="249"/>
      <c r="AC108" s="249"/>
      <c r="AD108" s="249"/>
      <c r="AE108" s="249"/>
      <c r="AF108" s="249"/>
      <c r="AG108" s="249"/>
      <c r="AH108" s="249"/>
      <c r="AI108" s="249"/>
      <c r="AJ108" s="249"/>
      <c r="AK108" s="249"/>
      <c r="AL108" s="249"/>
      <c r="AM108" s="249"/>
      <c r="AN108" s="249"/>
      <c r="AO108" s="249"/>
      <c r="AP108" s="249"/>
      <c r="AQ108" s="249"/>
      <c r="AR108" s="249"/>
      <c r="AS108" s="249"/>
      <c r="AT108" s="249"/>
      <c r="AU108" s="249"/>
      <c r="AV108" s="249"/>
      <c r="AW108" s="249"/>
      <c r="AX108" s="249"/>
      <c r="AY108" s="249"/>
      <c r="AZ108" s="249"/>
      <c r="BA108" s="249"/>
      <c r="BB108" s="249"/>
      <c r="BC108" s="249"/>
      <c r="BD108" s="249"/>
      <c r="BE108" s="249"/>
      <c r="BI108" s="219" t="s">
        <v>211</v>
      </c>
      <c r="BJ108" s="219"/>
      <c r="BK108" s="219"/>
      <c r="BL108" s="219"/>
      <c r="BM108" s="219"/>
      <c r="BN108" s="219"/>
      <c r="BO108" s="219"/>
      <c r="BP108" s="219"/>
      <c r="BQ108" s="219"/>
      <c r="BR108" s="219"/>
      <c r="BS108" s="219"/>
      <c r="BT108" s="219"/>
      <c r="BU108" s="219"/>
      <c r="BV108" s="219"/>
      <c r="BW108" s="219"/>
      <c r="BX108" s="219"/>
      <c r="BY108" s="219"/>
      <c r="BZ108" s="219"/>
    </row>
    <row r="109" s="204" customFormat="true" ht="15" hidden="false" customHeight="true" outlineLevel="0" collapsed="false">
      <c r="A109" s="288"/>
      <c r="B109" s="262" t="s">
        <v>12</v>
      </c>
      <c r="C109" s="262"/>
      <c r="D109" s="262"/>
      <c r="E109" s="262"/>
      <c r="F109" s="262"/>
      <c r="G109" s="262"/>
      <c r="H109" s="262"/>
      <c r="I109" s="262"/>
      <c r="J109" s="262"/>
      <c r="K109" s="262"/>
      <c r="L109" s="262"/>
      <c r="M109" s="262"/>
      <c r="N109" s="262"/>
      <c r="O109" s="262"/>
      <c r="P109" s="262"/>
      <c r="Q109" s="262"/>
      <c r="R109" s="262"/>
      <c r="S109" s="262"/>
      <c r="T109" s="165" t="n">
        <f aca="false">Z109+AR109</f>
        <v>0</v>
      </c>
      <c r="U109" s="165"/>
      <c r="V109" s="165"/>
      <c r="W109" s="270" t="n">
        <f aca="false">W104+W107</f>
        <v>0</v>
      </c>
      <c r="X109" s="270"/>
      <c r="Y109" s="270"/>
      <c r="Z109" s="165" t="n">
        <f aca="false">Z104+Z107</f>
        <v>0</v>
      </c>
      <c r="AA109" s="165"/>
      <c r="AB109" s="165"/>
      <c r="AC109" s="165" t="n">
        <f aca="false">AC104+AC107</f>
        <v>0</v>
      </c>
      <c r="AD109" s="165"/>
      <c r="AE109" s="165"/>
      <c r="AF109" s="165" t="n">
        <f aca="false">AF104+AF107</f>
        <v>0</v>
      </c>
      <c r="AG109" s="165"/>
      <c r="AH109" s="165"/>
      <c r="AI109" s="165" t="n">
        <f aca="false">AI104+AI107</f>
        <v>0</v>
      </c>
      <c r="AJ109" s="165"/>
      <c r="AK109" s="165"/>
      <c r="AL109" s="165" t="n">
        <f aca="false">AL104+AL107</f>
        <v>0</v>
      </c>
      <c r="AM109" s="165"/>
      <c r="AN109" s="165"/>
      <c r="AO109" s="165" t="n">
        <f aca="false">AO104+AO107</f>
        <v>0</v>
      </c>
      <c r="AP109" s="165"/>
      <c r="AQ109" s="165"/>
      <c r="AR109" s="165" t="n">
        <f aca="false">AR104+AR107</f>
        <v>0</v>
      </c>
      <c r="AS109" s="165"/>
      <c r="AT109" s="165"/>
      <c r="AU109" s="271" t="n">
        <f aca="false">AU104+AU107</f>
        <v>0</v>
      </c>
      <c r="AV109" s="271"/>
      <c r="AW109" s="271"/>
      <c r="AX109" s="271"/>
      <c r="AY109" s="272" t="n">
        <f aca="false">AY104+AY107</f>
        <v>0</v>
      </c>
      <c r="AZ109" s="272"/>
      <c r="BA109" s="272"/>
      <c r="BB109" s="272"/>
      <c r="BC109" s="273" t="n">
        <f aca="false">SUM(BC95:BE108)</f>
        <v>55</v>
      </c>
      <c r="BD109" s="273"/>
      <c r="BE109" s="273"/>
      <c r="BI109" s="219" t="s">
        <v>221</v>
      </c>
      <c r="BJ109" s="219"/>
      <c r="BK109" s="219"/>
      <c r="BL109" s="219"/>
      <c r="BM109" s="219"/>
      <c r="BN109" s="219"/>
      <c r="BO109" s="219"/>
      <c r="BP109" s="219"/>
      <c r="BQ109" s="219"/>
      <c r="BR109" s="219"/>
      <c r="BS109" s="219"/>
      <c r="BT109" s="219"/>
      <c r="BU109" s="219"/>
      <c r="BV109" s="219"/>
      <c r="BW109" s="219"/>
      <c r="BX109" s="219"/>
      <c r="BY109" s="219"/>
      <c r="BZ109" s="219"/>
    </row>
    <row r="110" s="208" customFormat="true" ht="15" hidden="false" customHeight="true" outlineLevel="0" collapsed="false">
      <c r="A110" s="248"/>
      <c r="B110" s="249"/>
      <c r="C110" s="249"/>
      <c r="D110" s="249"/>
      <c r="E110" s="249"/>
      <c r="F110" s="249"/>
      <c r="G110" s="249"/>
      <c r="H110" s="249"/>
      <c r="I110" s="249"/>
      <c r="J110" s="249"/>
      <c r="K110" s="249"/>
      <c r="L110" s="249"/>
      <c r="M110" s="249"/>
      <c r="N110" s="249"/>
      <c r="O110" s="249"/>
      <c r="P110" s="249"/>
      <c r="Q110" s="249"/>
      <c r="R110" s="249"/>
      <c r="S110" s="249"/>
      <c r="T110" s="249"/>
      <c r="U110" s="249"/>
      <c r="V110" s="249"/>
      <c r="W110" s="250"/>
      <c r="X110" s="250"/>
      <c r="Y110" s="250"/>
      <c r="Z110" s="249"/>
      <c r="AA110" s="249"/>
      <c r="AB110" s="249"/>
      <c r="AC110" s="249"/>
      <c r="AD110" s="249"/>
      <c r="AE110" s="249"/>
      <c r="AF110" s="249"/>
      <c r="AG110" s="249"/>
      <c r="AH110" s="249"/>
      <c r="AI110" s="249"/>
      <c r="AJ110" s="249"/>
      <c r="AK110" s="249"/>
      <c r="AL110" s="249"/>
      <c r="AM110" s="249"/>
      <c r="AN110" s="249"/>
      <c r="AO110" s="249"/>
      <c r="AP110" s="249"/>
      <c r="AQ110" s="249"/>
      <c r="AR110" s="249"/>
      <c r="AS110" s="249"/>
      <c r="AT110" s="249"/>
      <c r="AU110" s="251"/>
      <c r="AV110" s="251"/>
      <c r="AW110" s="251"/>
      <c r="AX110" s="251"/>
      <c r="AY110" s="251"/>
      <c r="AZ110" s="251"/>
      <c r="BA110" s="251"/>
      <c r="BB110" s="251"/>
      <c r="BC110" s="249"/>
      <c r="BD110" s="249"/>
      <c r="BE110" s="249"/>
      <c r="BI110" s="219" t="s">
        <v>228</v>
      </c>
      <c r="BJ110" s="219"/>
      <c r="BK110" s="219"/>
      <c r="BL110" s="219"/>
      <c r="BM110" s="219"/>
      <c r="BN110" s="219"/>
      <c r="BO110" s="219"/>
      <c r="BP110" s="219"/>
      <c r="BQ110" s="219"/>
      <c r="BR110" s="219"/>
      <c r="BS110" s="219"/>
      <c r="BT110" s="219"/>
      <c r="BU110" s="219"/>
      <c r="BV110" s="219"/>
      <c r="BW110" s="219"/>
      <c r="BX110" s="219"/>
      <c r="BY110" s="219"/>
      <c r="BZ110" s="219"/>
    </row>
    <row r="111" s="204" customFormat="true" ht="15" hidden="false" customHeight="true" outlineLevel="0" collapsed="false">
      <c r="A111" s="126"/>
      <c r="B111" s="249"/>
      <c r="C111" s="249"/>
      <c r="D111" s="249"/>
      <c r="E111" s="249"/>
      <c r="F111" s="249"/>
      <c r="G111" s="249"/>
      <c r="H111" s="249"/>
      <c r="I111" s="249"/>
      <c r="J111" s="249"/>
      <c r="K111" s="249"/>
      <c r="L111" s="249"/>
      <c r="M111" s="249"/>
      <c r="N111" s="249"/>
      <c r="O111" s="249"/>
      <c r="P111" s="249"/>
      <c r="Q111" s="249"/>
      <c r="R111" s="249"/>
      <c r="S111" s="249"/>
      <c r="T111" s="249"/>
      <c r="U111" s="249"/>
      <c r="V111" s="249"/>
      <c r="W111" s="250"/>
      <c r="X111" s="250"/>
      <c r="Y111" s="250"/>
      <c r="Z111" s="249"/>
      <c r="AA111" s="249"/>
      <c r="AB111" s="249"/>
      <c r="AC111" s="249"/>
      <c r="AD111" s="249"/>
      <c r="AE111" s="249"/>
      <c r="AF111" s="249"/>
      <c r="AG111" s="249"/>
      <c r="AH111" s="249"/>
      <c r="AI111" s="249"/>
      <c r="AJ111" s="249"/>
      <c r="AK111" s="249"/>
      <c r="AL111" s="249"/>
      <c r="AM111" s="249"/>
      <c r="AN111" s="249"/>
      <c r="AO111" s="249"/>
      <c r="AP111" s="249"/>
      <c r="AQ111" s="249"/>
      <c r="AR111" s="249"/>
      <c r="AS111" s="249"/>
      <c r="AT111" s="249"/>
      <c r="AU111" s="249"/>
      <c r="AV111" s="249"/>
      <c r="AW111" s="249"/>
      <c r="AX111" s="249"/>
      <c r="AY111" s="249"/>
      <c r="AZ111" s="249"/>
      <c r="BA111" s="249"/>
      <c r="BB111" s="249"/>
      <c r="BC111" s="249"/>
      <c r="BD111" s="249"/>
      <c r="BE111" s="249"/>
      <c r="BI111" s="219" t="s">
        <v>229</v>
      </c>
      <c r="BJ111" s="219"/>
      <c r="BK111" s="219"/>
      <c r="BL111" s="219"/>
      <c r="BM111" s="219"/>
      <c r="BN111" s="219"/>
      <c r="BO111" s="219"/>
      <c r="BP111" s="219"/>
      <c r="BQ111" s="219"/>
      <c r="BR111" s="219"/>
      <c r="BS111" s="219"/>
      <c r="BT111" s="219"/>
      <c r="BU111" s="219"/>
      <c r="BV111" s="219"/>
      <c r="BW111" s="219"/>
      <c r="BX111" s="219"/>
      <c r="BY111" s="219"/>
      <c r="BZ111" s="219"/>
    </row>
    <row r="112" s="208" customFormat="true" ht="15" hidden="false" customHeight="true" outlineLevel="0" collapsed="false">
      <c r="B112" s="209" t="s">
        <v>230</v>
      </c>
      <c r="C112" s="209"/>
      <c r="D112" s="209"/>
      <c r="E112" s="209"/>
      <c r="F112" s="209"/>
      <c r="G112" s="209"/>
      <c r="H112" s="209"/>
      <c r="I112" s="209"/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  <c r="AH112" s="209"/>
      <c r="AI112" s="209"/>
      <c r="AJ112" s="209"/>
      <c r="AK112" s="209"/>
      <c r="AL112" s="209"/>
      <c r="AM112" s="209"/>
      <c r="AN112" s="209"/>
      <c r="AO112" s="209"/>
      <c r="AP112" s="209"/>
      <c r="AQ112" s="209"/>
      <c r="AR112" s="209"/>
      <c r="AS112" s="209"/>
      <c r="AT112" s="209"/>
      <c r="AU112" s="209"/>
      <c r="AV112" s="209"/>
      <c r="AW112" s="209"/>
      <c r="AX112" s="209"/>
      <c r="AY112" s="209"/>
      <c r="AZ112" s="209"/>
      <c r="BA112" s="209"/>
      <c r="BB112" s="209"/>
      <c r="BC112" s="209"/>
      <c r="BD112" s="209"/>
      <c r="BE112" s="209"/>
      <c r="BI112" s="219" t="s">
        <v>231</v>
      </c>
      <c r="BJ112" s="219"/>
      <c r="BK112" s="219"/>
      <c r="BL112" s="219"/>
      <c r="BM112" s="219"/>
      <c r="BN112" s="219"/>
      <c r="BO112" s="219"/>
      <c r="BP112" s="219"/>
      <c r="BQ112" s="219"/>
      <c r="BR112" s="219"/>
      <c r="BS112" s="219"/>
      <c r="BT112" s="219"/>
      <c r="BU112" s="219"/>
      <c r="BV112" s="219"/>
      <c r="BW112" s="219"/>
      <c r="BX112" s="219"/>
      <c r="BY112" s="219"/>
      <c r="BZ112" s="219"/>
    </row>
    <row r="113" s="204" customFormat="true" ht="15" hidden="false" customHeight="true" outlineLevel="0" collapsed="false">
      <c r="A113" s="174" t="s">
        <v>42</v>
      </c>
      <c r="B113" s="210" t="s">
        <v>159</v>
      </c>
      <c r="C113" s="210"/>
      <c r="D113" s="210"/>
      <c r="E113" s="210"/>
      <c r="F113" s="210"/>
      <c r="G113" s="210"/>
      <c r="H113" s="210"/>
      <c r="I113" s="210"/>
      <c r="J113" s="210"/>
      <c r="K113" s="210"/>
      <c r="L113" s="210"/>
      <c r="M113" s="210"/>
      <c r="N113" s="210"/>
      <c r="O113" s="210"/>
      <c r="P113" s="210"/>
      <c r="Q113" s="210"/>
      <c r="R113" s="210"/>
      <c r="S113" s="210"/>
      <c r="T113" s="175" t="s">
        <v>201</v>
      </c>
      <c r="U113" s="175"/>
      <c r="V113" s="175"/>
      <c r="W113" s="175"/>
      <c r="X113" s="175"/>
      <c r="Y113" s="175"/>
      <c r="Z113" s="175"/>
      <c r="AA113" s="175"/>
      <c r="AB113" s="175"/>
      <c r="AC113" s="175"/>
      <c r="AD113" s="175"/>
      <c r="AE113" s="175"/>
      <c r="AF113" s="175"/>
      <c r="AG113" s="175"/>
      <c r="AH113" s="175"/>
      <c r="AI113" s="175"/>
      <c r="AJ113" s="175"/>
      <c r="AK113" s="175"/>
      <c r="AL113" s="175"/>
      <c r="AM113" s="175"/>
      <c r="AN113" s="175"/>
      <c r="AO113" s="175"/>
      <c r="AP113" s="175"/>
      <c r="AQ113" s="175"/>
      <c r="AR113" s="175"/>
      <c r="AS113" s="175"/>
      <c r="AT113" s="175"/>
      <c r="AU113" s="174" t="s">
        <v>46</v>
      </c>
      <c r="AV113" s="174"/>
      <c r="AW113" s="174"/>
      <c r="AX113" s="174"/>
      <c r="AY113" s="174"/>
      <c r="AZ113" s="174"/>
      <c r="BA113" s="174"/>
      <c r="BB113" s="174"/>
      <c r="BC113" s="211" t="s">
        <v>202</v>
      </c>
      <c r="BD113" s="211"/>
      <c r="BE113" s="211"/>
    </row>
    <row r="114" s="204" customFormat="true" ht="15" hidden="false" customHeight="true" outlineLevel="0" collapsed="false">
      <c r="A114" s="174"/>
      <c r="B114" s="210"/>
      <c r="C114" s="210"/>
      <c r="D114" s="210"/>
      <c r="E114" s="210"/>
      <c r="F114" s="210"/>
      <c r="G114" s="210"/>
      <c r="H114" s="210"/>
      <c r="I114" s="210"/>
      <c r="J114" s="210"/>
      <c r="K114" s="210"/>
      <c r="L114" s="210"/>
      <c r="M114" s="210"/>
      <c r="N114" s="210"/>
      <c r="O114" s="210"/>
      <c r="P114" s="210"/>
      <c r="Q114" s="210"/>
      <c r="R114" s="210"/>
      <c r="S114" s="210"/>
      <c r="T114" s="212" t="s">
        <v>203</v>
      </c>
      <c r="U114" s="212"/>
      <c r="V114" s="212"/>
      <c r="W114" s="212"/>
      <c r="X114" s="212"/>
      <c r="Y114" s="212"/>
      <c r="Z114" s="185" t="s">
        <v>204</v>
      </c>
      <c r="AA114" s="185"/>
      <c r="AB114" s="185"/>
      <c r="AC114" s="185"/>
      <c r="AD114" s="185"/>
      <c r="AE114" s="185"/>
      <c r="AF114" s="185"/>
      <c r="AG114" s="185"/>
      <c r="AH114" s="185"/>
      <c r="AI114" s="185"/>
      <c r="AJ114" s="185"/>
      <c r="AK114" s="185"/>
      <c r="AL114" s="185"/>
      <c r="AM114" s="185"/>
      <c r="AN114" s="185"/>
      <c r="AO114" s="185"/>
      <c r="AP114" s="185"/>
      <c r="AQ114" s="185"/>
      <c r="AR114" s="185"/>
      <c r="AS114" s="185"/>
      <c r="AT114" s="185"/>
      <c r="AU114" s="188" t="n">
        <v>1</v>
      </c>
      <c r="AV114" s="188"/>
      <c r="AW114" s="188"/>
      <c r="AX114" s="188"/>
      <c r="AY114" s="186" t="n">
        <v>2</v>
      </c>
      <c r="AZ114" s="186"/>
      <c r="BA114" s="186"/>
      <c r="BB114" s="186"/>
      <c r="BC114" s="211"/>
      <c r="BD114" s="211"/>
      <c r="BE114" s="211"/>
    </row>
    <row r="115" s="204" customFormat="true" ht="15" hidden="false" customHeight="true" outlineLevel="0" collapsed="false">
      <c r="A115" s="174"/>
      <c r="B115" s="210"/>
      <c r="C115" s="210"/>
      <c r="D115" s="210"/>
      <c r="E115" s="210"/>
      <c r="F115" s="210"/>
      <c r="G115" s="210"/>
      <c r="H115" s="210"/>
      <c r="I115" s="210"/>
      <c r="J115" s="210"/>
      <c r="K115" s="210"/>
      <c r="L115" s="210"/>
      <c r="M115" s="210"/>
      <c r="N115" s="210"/>
      <c r="O115" s="210"/>
      <c r="P115" s="210"/>
      <c r="Q115" s="210"/>
      <c r="R115" s="210"/>
      <c r="S115" s="210"/>
      <c r="T115" s="212"/>
      <c r="U115" s="212"/>
      <c r="V115" s="212"/>
      <c r="W115" s="212"/>
      <c r="X115" s="212"/>
      <c r="Y115" s="212"/>
      <c r="Z115" s="213" t="s">
        <v>12</v>
      </c>
      <c r="AA115" s="213"/>
      <c r="AB115" s="213"/>
      <c r="AC115" s="213" t="s">
        <v>205</v>
      </c>
      <c r="AD115" s="213"/>
      <c r="AE115" s="213"/>
      <c r="AF115" s="213" t="s">
        <v>164</v>
      </c>
      <c r="AG115" s="213"/>
      <c r="AH115" s="213"/>
      <c r="AI115" s="214" t="s">
        <v>206</v>
      </c>
      <c r="AJ115" s="214"/>
      <c r="AK115" s="214"/>
      <c r="AL115" s="213" t="s">
        <v>166</v>
      </c>
      <c r="AM115" s="213"/>
      <c r="AN115" s="213"/>
      <c r="AO115" s="213" t="s">
        <v>167</v>
      </c>
      <c r="AP115" s="213"/>
      <c r="AQ115" s="213"/>
      <c r="AR115" s="214" t="s">
        <v>207</v>
      </c>
      <c r="AS115" s="214"/>
      <c r="AT115" s="214"/>
      <c r="AU115" s="188" t="s">
        <v>49</v>
      </c>
      <c r="AV115" s="188"/>
      <c r="AW115" s="188"/>
      <c r="AX115" s="188"/>
      <c r="AY115" s="215" t="s">
        <v>50</v>
      </c>
      <c r="AZ115" s="215"/>
      <c r="BA115" s="215"/>
      <c r="BB115" s="215"/>
      <c r="BC115" s="211"/>
      <c r="BD115" s="211"/>
      <c r="BE115" s="211"/>
    </row>
    <row r="116" s="204" customFormat="true" ht="15" hidden="false" customHeight="true" outlineLevel="0" collapsed="false">
      <c r="A116" s="174"/>
      <c r="B116" s="210"/>
      <c r="C116" s="210"/>
      <c r="D116" s="210"/>
      <c r="E116" s="210"/>
      <c r="F116" s="210"/>
      <c r="G116" s="210"/>
      <c r="H116" s="210"/>
      <c r="I116" s="210"/>
      <c r="J116" s="210"/>
      <c r="K116" s="210"/>
      <c r="L116" s="210"/>
      <c r="M116" s="210"/>
      <c r="N116" s="210"/>
      <c r="O116" s="210"/>
      <c r="P116" s="210"/>
      <c r="Q116" s="210"/>
      <c r="R116" s="210"/>
      <c r="S116" s="210"/>
      <c r="T116" s="212"/>
      <c r="U116" s="212"/>
      <c r="V116" s="212"/>
      <c r="W116" s="212"/>
      <c r="X116" s="212"/>
      <c r="Y116" s="212"/>
      <c r="Z116" s="213"/>
      <c r="AA116" s="213"/>
      <c r="AB116" s="213"/>
      <c r="AC116" s="213"/>
      <c r="AD116" s="213"/>
      <c r="AE116" s="213"/>
      <c r="AF116" s="213"/>
      <c r="AG116" s="213"/>
      <c r="AH116" s="213"/>
      <c r="AI116" s="214"/>
      <c r="AJ116" s="214"/>
      <c r="AK116" s="214"/>
      <c r="AL116" s="213"/>
      <c r="AM116" s="213"/>
      <c r="AN116" s="213"/>
      <c r="AO116" s="213"/>
      <c r="AP116" s="213"/>
      <c r="AQ116" s="213"/>
      <c r="AR116" s="214"/>
      <c r="AS116" s="214"/>
      <c r="AT116" s="214"/>
      <c r="AU116" s="188"/>
      <c r="AV116" s="188"/>
      <c r="AW116" s="188"/>
      <c r="AX116" s="188"/>
      <c r="AY116" s="215"/>
      <c r="AZ116" s="215"/>
      <c r="BA116" s="215"/>
      <c r="BB116" s="215"/>
      <c r="BC116" s="211"/>
      <c r="BD116" s="211"/>
      <c r="BE116" s="211"/>
    </row>
    <row r="117" s="204" customFormat="true" ht="15" hidden="false" customHeight="true" outlineLevel="0" collapsed="false">
      <c r="A117" s="174"/>
      <c r="B117" s="210"/>
      <c r="C117" s="210"/>
      <c r="D117" s="210"/>
      <c r="E117" s="210"/>
      <c r="F117" s="210"/>
      <c r="G117" s="210"/>
      <c r="H117" s="210"/>
      <c r="I117" s="210"/>
      <c r="J117" s="210"/>
      <c r="K117" s="210"/>
      <c r="L117" s="210"/>
      <c r="M117" s="210"/>
      <c r="N117" s="210"/>
      <c r="O117" s="210"/>
      <c r="P117" s="210"/>
      <c r="Q117" s="210"/>
      <c r="R117" s="210"/>
      <c r="S117" s="210"/>
      <c r="T117" s="212"/>
      <c r="U117" s="212"/>
      <c r="V117" s="212"/>
      <c r="W117" s="212"/>
      <c r="X117" s="212"/>
      <c r="Y117" s="212"/>
      <c r="Z117" s="213"/>
      <c r="AA117" s="213"/>
      <c r="AB117" s="213"/>
      <c r="AC117" s="213"/>
      <c r="AD117" s="213"/>
      <c r="AE117" s="213"/>
      <c r="AF117" s="213"/>
      <c r="AG117" s="213"/>
      <c r="AH117" s="213"/>
      <c r="AI117" s="214"/>
      <c r="AJ117" s="214"/>
      <c r="AK117" s="214"/>
      <c r="AL117" s="213"/>
      <c r="AM117" s="213"/>
      <c r="AN117" s="213"/>
      <c r="AO117" s="213"/>
      <c r="AP117" s="213"/>
      <c r="AQ117" s="213"/>
      <c r="AR117" s="214"/>
      <c r="AS117" s="214"/>
      <c r="AT117" s="214"/>
      <c r="AU117" s="188"/>
      <c r="AV117" s="188"/>
      <c r="AW117" s="188"/>
      <c r="AX117" s="188"/>
      <c r="AY117" s="215"/>
      <c r="AZ117" s="215"/>
      <c r="BA117" s="215"/>
      <c r="BB117" s="215"/>
      <c r="BC117" s="211"/>
      <c r="BD117" s="211"/>
      <c r="BE117" s="211"/>
    </row>
    <row r="118" s="204" customFormat="true" ht="15" hidden="false" customHeight="true" outlineLevel="0" collapsed="false">
      <c r="A118" s="174"/>
      <c r="B118" s="210"/>
      <c r="C118" s="210"/>
      <c r="D118" s="210"/>
      <c r="E118" s="210"/>
      <c r="F118" s="210"/>
      <c r="G118" s="210"/>
      <c r="H118" s="210"/>
      <c r="I118" s="210"/>
      <c r="J118" s="210"/>
      <c r="K118" s="210"/>
      <c r="L118" s="210"/>
      <c r="M118" s="210"/>
      <c r="N118" s="210"/>
      <c r="O118" s="210"/>
      <c r="P118" s="210"/>
      <c r="Q118" s="210"/>
      <c r="R118" s="210"/>
      <c r="S118" s="210"/>
      <c r="T118" s="212"/>
      <c r="U118" s="212"/>
      <c r="V118" s="212"/>
      <c r="W118" s="212"/>
      <c r="X118" s="212"/>
      <c r="Y118" s="212"/>
      <c r="Z118" s="213"/>
      <c r="AA118" s="213"/>
      <c r="AB118" s="213"/>
      <c r="AC118" s="213"/>
      <c r="AD118" s="213"/>
      <c r="AE118" s="213"/>
      <c r="AF118" s="213"/>
      <c r="AG118" s="213"/>
      <c r="AH118" s="213"/>
      <c r="AI118" s="214"/>
      <c r="AJ118" s="214"/>
      <c r="AK118" s="214"/>
      <c r="AL118" s="213"/>
      <c r="AM118" s="213"/>
      <c r="AN118" s="213"/>
      <c r="AO118" s="213"/>
      <c r="AP118" s="213"/>
      <c r="AQ118" s="213"/>
      <c r="AR118" s="214"/>
      <c r="AS118" s="214"/>
      <c r="AT118" s="214"/>
      <c r="AU118" s="188"/>
      <c r="AV118" s="188"/>
      <c r="AW118" s="188"/>
      <c r="AX118" s="188"/>
      <c r="AY118" s="215"/>
      <c r="AZ118" s="215"/>
      <c r="BA118" s="215"/>
      <c r="BB118" s="215"/>
      <c r="BC118" s="211"/>
      <c r="BD118" s="211"/>
      <c r="BE118" s="211"/>
    </row>
    <row r="119" s="204" customFormat="true" ht="16.5" hidden="false" customHeight="true" outlineLevel="0" collapsed="false">
      <c r="A119" s="174"/>
      <c r="B119" s="210"/>
      <c r="C119" s="210"/>
      <c r="D119" s="210"/>
      <c r="E119" s="210"/>
      <c r="F119" s="210"/>
      <c r="G119" s="210"/>
      <c r="H119" s="210"/>
      <c r="I119" s="210"/>
      <c r="J119" s="210"/>
      <c r="K119" s="210"/>
      <c r="L119" s="210"/>
      <c r="M119" s="210"/>
      <c r="N119" s="210"/>
      <c r="O119" s="210"/>
      <c r="P119" s="210"/>
      <c r="Q119" s="210"/>
      <c r="R119" s="210"/>
      <c r="S119" s="210"/>
      <c r="T119" s="216" t="s">
        <v>208</v>
      </c>
      <c r="U119" s="216"/>
      <c r="V119" s="216"/>
      <c r="W119" s="216" t="s">
        <v>172</v>
      </c>
      <c r="X119" s="216"/>
      <c r="Y119" s="216"/>
      <c r="Z119" s="213"/>
      <c r="AA119" s="213"/>
      <c r="AB119" s="213"/>
      <c r="AC119" s="213"/>
      <c r="AD119" s="213"/>
      <c r="AE119" s="213"/>
      <c r="AF119" s="213"/>
      <c r="AG119" s="213"/>
      <c r="AH119" s="213"/>
      <c r="AI119" s="214"/>
      <c r="AJ119" s="214"/>
      <c r="AK119" s="214"/>
      <c r="AL119" s="213"/>
      <c r="AM119" s="213"/>
      <c r="AN119" s="213"/>
      <c r="AO119" s="213"/>
      <c r="AP119" s="213"/>
      <c r="AQ119" s="213"/>
      <c r="AR119" s="214"/>
      <c r="AS119" s="214"/>
      <c r="AT119" s="214"/>
      <c r="AU119" s="217" t="s">
        <v>54</v>
      </c>
      <c r="AV119" s="217"/>
      <c r="AW119" s="217"/>
      <c r="AX119" s="217"/>
      <c r="AY119" s="217"/>
      <c r="AZ119" s="217"/>
      <c r="BA119" s="217"/>
      <c r="BB119" s="217"/>
      <c r="BC119" s="211"/>
      <c r="BD119" s="211"/>
      <c r="BE119" s="211"/>
    </row>
    <row r="120" s="204" customFormat="true" ht="15" hidden="false" customHeight="true" outlineLevel="0" collapsed="false">
      <c r="A120" s="145" t="n">
        <v>1</v>
      </c>
      <c r="B120" s="218" t="n">
        <v>2</v>
      </c>
      <c r="C120" s="218"/>
      <c r="D120" s="218"/>
      <c r="E120" s="218"/>
      <c r="F120" s="218"/>
      <c r="G120" s="218"/>
      <c r="H120" s="218"/>
      <c r="I120" s="218"/>
      <c r="J120" s="218"/>
      <c r="K120" s="218"/>
      <c r="L120" s="218"/>
      <c r="M120" s="218"/>
      <c r="N120" s="218"/>
      <c r="O120" s="218"/>
      <c r="P120" s="218"/>
      <c r="Q120" s="218"/>
      <c r="R120" s="218"/>
      <c r="S120" s="218"/>
      <c r="T120" s="165" t="n">
        <v>3</v>
      </c>
      <c r="U120" s="165"/>
      <c r="V120" s="165"/>
      <c r="W120" s="165" t="n">
        <v>4</v>
      </c>
      <c r="X120" s="165"/>
      <c r="Y120" s="165"/>
      <c r="Z120" s="165" t="n">
        <v>5</v>
      </c>
      <c r="AA120" s="165"/>
      <c r="AB120" s="165"/>
      <c r="AC120" s="165" t="n">
        <v>6</v>
      </c>
      <c r="AD120" s="165"/>
      <c r="AE120" s="165"/>
      <c r="AF120" s="165" t="n">
        <v>7</v>
      </c>
      <c r="AG120" s="165"/>
      <c r="AH120" s="165"/>
      <c r="AI120" s="165" t="n">
        <v>8</v>
      </c>
      <c r="AJ120" s="165"/>
      <c r="AK120" s="165"/>
      <c r="AL120" s="165" t="n">
        <v>9</v>
      </c>
      <c r="AM120" s="165"/>
      <c r="AN120" s="165"/>
      <c r="AO120" s="165" t="n">
        <v>10</v>
      </c>
      <c r="AP120" s="165"/>
      <c r="AQ120" s="165"/>
      <c r="AR120" s="165" t="n">
        <v>11</v>
      </c>
      <c r="AS120" s="165"/>
      <c r="AT120" s="165"/>
      <c r="AU120" s="278" t="n">
        <v>12</v>
      </c>
      <c r="AV120" s="278"/>
      <c r="AW120" s="278"/>
      <c r="AX120" s="278"/>
      <c r="AY120" s="165" t="n">
        <v>13</v>
      </c>
      <c r="AZ120" s="165"/>
      <c r="BA120" s="165"/>
      <c r="BB120" s="165"/>
      <c r="BC120" s="165" t="n">
        <v>14</v>
      </c>
      <c r="BD120" s="165"/>
      <c r="BE120" s="165"/>
    </row>
    <row r="121" s="204" customFormat="true" ht="15" hidden="false" customHeight="true" outlineLevel="0" collapsed="false">
      <c r="A121" s="178" t="n">
        <v>1</v>
      </c>
      <c r="B121" s="280" t="s">
        <v>232</v>
      </c>
      <c r="C121" s="280"/>
      <c r="D121" s="280"/>
      <c r="E121" s="280"/>
      <c r="F121" s="280"/>
      <c r="G121" s="280"/>
      <c r="H121" s="280"/>
      <c r="I121" s="280"/>
      <c r="J121" s="280"/>
      <c r="K121" s="280"/>
      <c r="L121" s="280"/>
      <c r="M121" s="280"/>
      <c r="N121" s="280"/>
      <c r="O121" s="280"/>
      <c r="P121" s="280"/>
      <c r="Q121" s="280"/>
      <c r="R121" s="280"/>
      <c r="S121" s="280"/>
      <c r="T121" s="220"/>
      <c r="U121" s="220"/>
      <c r="V121" s="220"/>
      <c r="W121" s="221"/>
      <c r="X121" s="221"/>
      <c r="Y121" s="221"/>
      <c r="Z121" s="220"/>
      <c r="AA121" s="220"/>
      <c r="AB121" s="220"/>
      <c r="AC121" s="220"/>
      <c r="AD121" s="220"/>
      <c r="AE121" s="220"/>
      <c r="AF121" s="220"/>
      <c r="AG121" s="220"/>
      <c r="AH121" s="220"/>
      <c r="AI121" s="220"/>
      <c r="AJ121" s="220"/>
      <c r="AK121" s="220"/>
      <c r="AL121" s="220"/>
      <c r="AM121" s="220"/>
      <c r="AN121" s="220"/>
      <c r="AO121" s="220"/>
      <c r="AP121" s="220"/>
      <c r="AQ121" s="220"/>
      <c r="AR121" s="220"/>
      <c r="AS121" s="220"/>
      <c r="AT121" s="220"/>
      <c r="AU121" s="178"/>
      <c r="AV121" s="178"/>
      <c r="AW121" s="178"/>
      <c r="AX121" s="178"/>
      <c r="AY121" s="156"/>
      <c r="AZ121" s="156"/>
      <c r="BA121" s="156"/>
      <c r="BB121" s="156"/>
      <c r="BC121" s="175" t="n">
        <v>10</v>
      </c>
      <c r="BD121" s="175"/>
      <c r="BE121" s="175"/>
      <c r="BI121" s="280" t="s">
        <v>233</v>
      </c>
      <c r="BJ121" s="280"/>
      <c r="BK121" s="280"/>
      <c r="BL121" s="280"/>
      <c r="BM121" s="280"/>
      <c r="BN121" s="280"/>
      <c r="BO121" s="280"/>
      <c r="BP121" s="280"/>
      <c r="BQ121" s="280"/>
      <c r="BR121" s="280"/>
      <c r="BS121" s="280"/>
      <c r="BT121" s="280"/>
      <c r="BU121" s="280"/>
      <c r="BV121" s="280"/>
      <c r="BW121" s="280"/>
      <c r="BX121" s="280"/>
      <c r="BY121" s="280"/>
      <c r="BZ121" s="280"/>
    </row>
    <row r="122" s="204" customFormat="true" ht="15" hidden="false" customHeight="true" outlineLevel="0" collapsed="false">
      <c r="A122" s="188" t="n">
        <v>2</v>
      </c>
      <c r="B122" s="219" t="s">
        <v>234</v>
      </c>
      <c r="C122" s="219"/>
      <c r="D122" s="219"/>
      <c r="E122" s="219"/>
      <c r="F122" s="219"/>
      <c r="G122" s="219"/>
      <c r="H122" s="219"/>
      <c r="I122" s="219"/>
      <c r="J122" s="219"/>
      <c r="K122" s="219"/>
      <c r="L122" s="219"/>
      <c r="M122" s="219"/>
      <c r="N122" s="219"/>
      <c r="O122" s="219"/>
      <c r="P122" s="219"/>
      <c r="Q122" s="219"/>
      <c r="R122" s="219"/>
      <c r="S122" s="219"/>
      <c r="T122" s="223"/>
      <c r="U122" s="223"/>
      <c r="V122" s="223"/>
      <c r="W122" s="224"/>
      <c r="X122" s="224"/>
      <c r="Y122" s="224"/>
      <c r="Z122" s="223"/>
      <c r="AA122" s="223"/>
      <c r="AB122" s="223"/>
      <c r="AC122" s="223"/>
      <c r="AD122" s="223"/>
      <c r="AE122" s="223"/>
      <c r="AF122" s="223"/>
      <c r="AG122" s="223"/>
      <c r="AH122" s="223"/>
      <c r="AI122" s="223"/>
      <c r="AJ122" s="223"/>
      <c r="AK122" s="223"/>
      <c r="AL122" s="223"/>
      <c r="AM122" s="223"/>
      <c r="AN122" s="223"/>
      <c r="AO122" s="223"/>
      <c r="AP122" s="223"/>
      <c r="AQ122" s="223"/>
      <c r="AR122" s="223"/>
      <c r="AS122" s="223"/>
      <c r="AT122" s="223"/>
      <c r="AU122" s="188"/>
      <c r="AV122" s="188"/>
      <c r="AW122" s="188"/>
      <c r="AX122" s="188"/>
      <c r="AY122" s="186"/>
      <c r="AZ122" s="186"/>
      <c r="BA122" s="186"/>
      <c r="BB122" s="186"/>
      <c r="BC122" s="225" t="n">
        <v>8</v>
      </c>
      <c r="BD122" s="225"/>
      <c r="BE122" s="225"/>
      <c r="BI122" s="219" t="s">
        <v>235</v>
      </c>
      <c r="BJ122" s="219"/>
      <c r="BK122" s="219"/>
      <c r="BL122" s="219"/>
      <c r="BM122" s="219"/>
      <c r="BN122" s="219"/>
      <c r="BO122" s="219"/>
      <c r="BP122" s="219"/>
      <c r="BQ122" s="219"/>
      <c r="BR122" s="219"/>
      <c r="BS122" s="219"/>
      <c r="BT122" s="219"/>
      <c r="BU122" s="219"/>
      <c r="BV122" s="219"/>
      <c r="BW122" s="219"/>
      <c r="BX122" s="219"/>
      <c r="BY122" s="219"/>
      <c r="BZ122" s="219"/>
    </row>
    <row r="123" s="204" customFormat="true" ht="15" hidden="false" customHeight="true" outlineLevel="0" collapsed="false">
      <c r="A123" s="188" t="n">
        <v>3</v>
      </c>
      <c r="B123" s="219" t="s">
        <v>236</v>
      </c>
      <c r="C123" s="219"/>
      <c r="D123" s="219"/>
      <c r="E123" s="219"/>
      <c r="F123" s="219"/>
      <c r="G123" s="219"/>
      <c r="H123" s="219"/>
      <c r="I123" s="219"/>
      <c r="J123" s="219"/>
      <c r="K123" s="219"/>
      <c r="L123" s="219"/>
      <c r="M123" s="219"/>
      <c r="N123" s="219"/>
      <c r="O123" s="219"/>
      <c r="P123" s="219"/>
      <c r="Q123" s="219"/>
      <c r="R123" s="219"/>
      <c r="S123" s="219"/>
      <c r="T123" s="223"/>
      <c r="U123" s="223"/>
      <c r="V123" s="223"/>
      <c r="W123" s="224"/>
      <c r="X123" s="224"/>
      <c r="Y123" s="224"/>
      <c r="Z123" s="223"/>
      <c r="AA123" s="223"/>
      <c r="AB123" s="223"/>
      <c r="AC123" s="223"/>
      <c r="AD123" s="223"/>
      <c r="AE123" s="223"/>
      <c r="AF123" s="223"/>
      <c r="AG123" s="223"/>
      <c r="AH123" s="223"/>
      <c r="AI123" s="223"/>
      <c r="AJ123" s="223"/>
      <c r="AK123" s="223"/>
      <c r="AL123" s="223"/>
      <c r="AM123" s="223"/>
      <c r="AN123" s="223"/>
      <c r="AO123" s="223"/>
      <c r="AP123" s="223"/>
      <c r="AQ123" s="223"/>
      <c r="AR123" s="223"/>
      <c r="AS123" s="223"/>
      <c r="AT123" s="223"/>
      <c r="AU123" s="188"/>
      <c r="AV123" s="188"/>
      <c r="AW123" s="188"/>
      <c r="AX123" s="188"/>
      <c r="AY123" s="186"/>
      <c r="AZ123" s="186"/>
      <c r="BA123" s="186"/>
      <c r="BB123" s="186"/>
      <c r="BC123" s="225" t="n">
        <v>8</v>
      </c>
      <c r="BD123" s="225"/>
      <c r="BE123" s="225"/>
      <c r="BI123" s="219" t="s">
        <v>237</v>
      </c>
      <c r="BJ123" s="219"/>
      <c r="BK123" s="219"/>
      <c r="BL123" s="219"/>
      <c r="BM123" s="219"/>
      <c r="BN123" s="219"/>
      <c r="BO123" s="219"/>
      <c r="BP123" s="219"/>
      <c r="BQ123" s="219"/>
      <c r="BR123" s="219"/>
      <c r="BS123" s="219"/>
      <c r="BT123" s="219"/>
      <c r="BU123" s="219"/>
      <c r="BV123" s="219"/>
      <c r="BW123" s="219"/>
      <c r="BX123" s="219"/>
      <c r="BY123" s="219"/>
      <c r="BZ123" s="219"/>
    </row>
    <row r="124" s="208" customFormat="true" ht="15" hidden="false" customHeight="true" outlineLevel="0" collapsed="false">
      <c r="A124" s="188" t="n">
        <v>4</v>
      </c>
      <c r="B124" s="219" t="s">
        <v>238</v>
      </c>
      <c r="C124" s="219"/>
      <c r="D124" s="219"/>
      <c r="E124" s="219"/>
      <c r="F124" s="219"/>
      <c r="G124" s="219"/>
      <c r="H124" s="219"/>
      <c r="I124" s="219"/>
      <c r="J124" s="219"/>
      <c r="K124" s="219"/>
      <c r="L124" s="219"/>
      <c r="M124" s="219"/>
      <c r="N124" s="219"/>
      <c r="O124" s="219"/>
      <c r="P124" s="219"/>
      <c r="Q124" s="219"/>
      <c r="R124" s="219"/>
      <c r="S124" s="219"/>
      <c r="T124" s="223"/>
      <c r="U124" s="223"/>
      <c r="V124" s="223"/>
      <c r="W124" s="224"/>
      <c r="X124" s="224"/>
      <c r="Y124" s="224"/>
      <c r="Z124" s="223"/>
      <c r="AA124" s="223"/>
      <c r="AB124" s="223"/>
      <c r="AC124" s="223"/>
      <c r="AD124" s="223"/>
      <c r="AE124" s="223"/>
      <c r="AF124" s="223"/>
      <c r="AG124" s="223"/>
      <c r="AH124" s="223"/>
      <c r="AI124" s="223"/>
      <c r="AJ124" s="223"/>
      <c r="AK124" s="223"/>
      <c r="AL124" s="223"/>
      <c r="AM124" s="223"/>
      <c r="AN124" s="223"/>
      <c r="AO124" s="223"/>
      <c r="AP124" s="223"/>
      <c r="AQ124" s="223"/>
      <c r="AR124" s="223"/>
      <c r="AS124" s="223"/>
      <c r="AT124" s="223"/>
      <c r="AU124" s="188"/>
      <c r="AV124" s="188"/>
      <c r="AW124" s="188"/>
      <c r="AX124" s="188"/>
      <c r="AY124" s="186"/>
      <c r="AZ124" s="186"/>
      <c r="BA124" s="186"/>
      <c r="BB124" s="186"/>
      <c r="BC124" s="225" t="n">
        <v>10</v>
      </c>
      <c r="BD124" s="225"/>
      <c r="BE124" s="225"/>
      <c r="BI124" s="219" t="s">
        <v>239</v>
      </c>
      <c r="BJ124" s="219"/>
      <c r="BK124" s="219"/>
      <c r="BL124" s="219"/>
      <c r="BM124" s="219"/>
      <c r="BN124" s="219"/>
      <c r="BO124" s="219"/>
      <c r="BP124" s="219"/>
      <c r="BQ124" s="219"/>
      <c r="BR124" s="219"/>
      <c r="BS124" s="219"/>
      <c r="BT124" s="219"/>
      <c r="BU124" s="219"/>
      <c r="BV124" s="219"/>
      <c r="BW124" s="219"/>
      <c r="BX124" s="219"/>
      <c r="BY124" s="219"/>
      <c r="BZ124" s="219"/>
    </row>
    <row r="125" s="204" customFormat="true" ht="15" hidden="false" customHeight="true" outlineLevel="0" collapsed="false">
      <c r="A125" s="188" t="n">
        <v>5</v>
      </c>
      <c r="B125" s="219" t="s">
        <v>240</v>
      </c>
      <c r="C125" s="219"/>
      <c r="D125" s="219"/>
      <c r="E125" s="219"/>
      <c r="F125" s="219"/>
      <c r="G125" s="219"/>
      <c r="H125" s="219"/>
      <c r="I125" s="219"/>
      <c r="J125" s="219"/>
      <c r="K125" s="219"/>
      <c r="L125" s="219"/>
      <c r="M125" s="219"/>
      <c r="N125" s="219"/>
      <c r="O125" s="219"/>
      <c r="P125" s="219"/>
      <c r="Q125" s="219"/>
      <c r="R125" s="219"/>
      <c r="S125" s="219"/>
      <c r="T125" s="223"/>
      <c r="U125" s="223"/>
      <c r="V125" s="223"/>
      <c r="W125" s="224"/>
      <c r="X125" s="224"/>
      <c r="Y125" s="224"/>
      <c r="Z125" s="223"/>
      <c r="AA125" s="223"/>
      <c r="AB125" s="223"/>
      <c r="AC125" s="223"/>
      <c r="AD125" s="223"/>
      <c r="AE125" s="223"/>
      <c r="AF125" s="223"/>
      <c r="AG125" s="223"/>
      <c r="AH125" s="223"/>
      <c r="AI125" s="223"/>
      <c r="AJ125" s="223"/>
      <c r="AK125" s="223"/>
      <c r="AL125" s="223"/>
      <c r="AM125" s="223"/>
      <c r="AN125" s="223"/>
      <c r="AO125" s="223"/>
      <c r="AP125" s="223"/>
      <c r="AQ125" s="223"/>
      <c r="AR125" s="223"/>
      <c r="AS125" s="223"/>
      <c r="AT125" s="223"/>
      <c r="AU125" s="188"/>
      <c r="AV125" s="188"/>
      <c r="AW125" s="188"/>
      <c r="AX125" s="188"/>
      <c r="AY125" s="186"/>
      <c r="AZ125" s="186"/>
      <c r="BA125" s="186"/>
      <c r="BB125" s="186"/>
      <c r="BC125" s="225" t="n">
        <v>6</v>
      </c>
      <c r="BD125" s="225"/>
      <c r="BE125" s="225"/>
      <c r="BI125" s="219" t="s">
        <v>240</v>
      </c>
      <c r="BJ125" s="219"/>
      <c r="BK125" s="219"/>
      <c r="BL125" s="219"/>
      <c r="BM125" s="219"/>
      <c r="BN125" s="219"/>
      <c r="BO125" s="219"/>
      <c r="BP125" s="219"/>
      <c r="BQ125" s="219"/>
      <c r="BR125" s="219"/>
      <c r="BS125" s="219"/>
      <c r="BT125" s="219"/>
      <c r="BU125" s="219"/>
      <c r="BV125" s="219"/>
      <c r="BW125" s="219"/>
      <c r="BX125" s="219"/>
      <c r="BY125" s="219"/>
      <c r="BZ125" s="219"/>
    </row>
    <row r="126" s="208" customFormat="true" ht="15" hidden="false" customHeight="true" outlineLevel="0" collapsed="false">
      <c r="A126" s="188" t="n">
        <v>6</v>
      </c>
      <c r="B126" s="219" t="s">
        <v>241</v>
      </c>
      <c r="C126" s="219"/>
      <c r="D126" s="219"/>
      <c r="E126" s="219"/>
      <c r="F126" s="219"/>
      <c r="G126" s="219"/>
      <c r="H126" s="219"/>
      <c r="I126" s="219"/>
      <c r="J126" s="219"/>
      <c r="K126" s="219"/>
      <c r="L126" s="219"/>
      <c r="M126" s="219"/>
      <c r="N126" s="219"/>
      <c r="O126" s="219"/>
      <c r="P126" s="219"/>
      <c r="Q126" s="219"/>
      <c r="R126" s="219"/>
      <c r="S126" s="219"/>
      <c r="T126" s="223"/>
      <c r="U126" s="223"/>
      <c r="V126" s="223"/>
      <c r="W126" s="224"/>
      <c r="X126" s="224"/>
      <c r="Y126" s="224"/>
      <c r="Z126" s="223"/>
      <c r="AA126" s="223"/>
      <c r="AB126" s="223"/>
      <c r="AC126" s="223"/>
      <c r="AD126" s="223"/>
      <c r="AE126" s="223"/>
      <c r="AF126" s="223"/>
      <c r="AG126" s="223"/>
      <c r="AH126" s="223"/>
      <c r="AI126" s="223"/>
      <c r="AJ126" s="223"/>
      <c r="AK126" s="223"/>
      <c r="AL126" s="223"/>
      <c r="AM126" s="223"/>
      <c r="AN126" s="223"/>
      <c r="AO126" s="223"/>
      <c r="AP126" s="223"/>
      <c r="AQ126" s="223"/>
      <c r="AR126" s="223"/>
      <c r="AS126" s="223"/>
      <c r="AT126" s="223"/>
      <c r="AU126" s="188"/>
      <c r="AV126" s="188"/>
      <c r="AW126" s="188"/>
      <c r="AX126" s="188"/>
      <c r="AY126" s="186"/>
      <c r="AZ126" s="186"/>
      <c r="BA126" s="186"/>
      <c r="BB126" s="186"/>
      <c r="BC126" s="225" t="n">
        <v>6</v>
      </c>
      <c r="BD126" s="225"/>
      <c r="BE126" s="225"/>
      <c r="BI126" s="219" t="s">
        <v>242</v>
      </c>
      <c r="BJ126" s="219"/>
      <c r="BK126" s="219"/>
      <c r="BL126" s="219"/>
      <c r="BM126" s="219"/>
      <c r="BN126" s="219"/>
      <c r="BO126" s="219"/>
      <c r="BP126" s="219"/>
      <c r="BQ126" s="219"/>
      <c r="BR126" s="219"/>
      <c r="BS126" s="219"/>
      <c r="BT126" s="219"/>
      <c r="BU126" s="219"/>
      <c r="BV126" s="219"/>
      <c r="BW126" s="219"/>
      <c r="BX126" s="219"/>
      <c r="BY126" s="219"/>
      <c r="BZ126" s="219"/>
    </row>
    <row r="127" customFormat="false" ht="15" hidden="false" customHeight="true" outlineLevel="0" collapsed="false">
      <c r="A127" s="188" t="n">
        <v>7</v>
      </c>
      <c r="B127" s="219" t="s">
        <v>243</v>
      </c>
      <c r="C127" s="219"/>
      <c r="D127" s="219"/>
      <c r="E127" s="219"/>
      <c r="F127" s="219"/>
      <c r="G127" s="219"/>
      <c r="H127" s="219"/>
      <c r="I127" s="219"/>
      <c r="J127" s="219"/>
      <c r="K127" s="219"/>
      <c r="L127" s="219"/>
      <c r="M127" s="219"/>
      <c r="N127" s="219"/>
      <c r="O127" s="219"/>
      <c r="P127" s="219"/>
      <c r="Q127" s="219"/>
      <c r="R127" s="219"/>
      <c r="S127" s="219"/>
      <c r="T127" s="223"/>
      <c r="U127" s="223"/>
      <c r="V127" s="223"/>
      <c r="W127" s="224"/>
      <c r="X127" s="224"/>
      <c r="Y127" s="224"/>
      <c r="Z127" s="223"/>
      <c r="AA127" s="223"/>
      <c r="AB127" s="223"/>
      <c r="AC127" s="223"/>
      <c r="AD127" s="223"/>
      <c r="AE127" s="223"/>
      <c r="AF127" s="223"/>
      <c r="AG127" s="223"/>
      <c r="AH127" s="223"/>
      <c r="AI127" s="223"/>
      <c r="AJ127" s="223"/>
      <c r="AK127" s="223"/>
      <c r="AL127" s="223"/>
      <c r="AM127" s="223"/>
      <c r="AN127" s="223"/>
      <c r="AO127" s="223"/>
      <c r="AP127" s="223"/>
      <c r="AQ127" s="223"/>
      <c r="AR127" s="223"/>
      <c r="AS127" s="223"/>
      <c r="AT127" s="223"/>
      <c r="AU127" s="188"/>
      <c r="AV127" s="188"/>
      <c r="AW127" s="188"/>
      <c r="AX127" s="188"/>
      <c r="AY127" s="186"/>
      <c r="AZ127" s="186"/>
      <c r="BA127" s="186"/>
      <c r="BB127" s="186"/>
      <c r="BC127" s="225" t="n">
        <v>3</v>
      </c>
      <c r="BD127" s="225"/>
      <c r="BE127" s="225"/>
      <c r="BI127" s="219" t="s">
        <v>244</v>
      </c>
      <c r="BJ127" s="219"/>
      <c r="BK127" s="219"/>
      <c r="BL127" s="219"/>
      <c r="BM127" s="219"/>
      <c r="BN127" s="219"/>
      <c r="BO127" s="219"/>
      <c r="BP127" s="219"/>
      <c r="BQ127" s="219"/>
      <c r="BR127" s="219"/>
      <c r="BS127" s="219"/>
      <c r="BT127" s="219"/>
      <c r="BU127" s="219"/>
      <c r="BV127" s="219"/>
      <c r="BW127" s="219"/>
      <c r="BX127" s="219"/>
      <c r="BY127" s="219"/>
      <c r="BZ127" s="219"/>
    </row>
    <row r="128" s="289" customFormat="true" ht="18" hidden="false" customHeight="true" outlineLevel="0" collapsed="false">
      <c r="A128" s="188" t="n">
        <v>8</v>
      </c>
      <c r="B128" s="219" t="s">
        <v>245</v>
      </c>
      <c r="C128" s="219"/>
      <c r="D128" s="219"/>
      <c r="E128" s="219"/>
      <c r="F128" s="219"/>
      <c r="G128" s="219"/>
      <c r="H128" s="219"/>
      <c r="I128" s="219"/>
      <c r="J128" s="219"/>
      <c r="K128" s="219"/>
      <c r="L128" s="219"/>
      <c r="M128" s="219"/>
      <c r="N128" s="219"/>
      <c r="O128" s="219"/>
      <c r="P128" s="219"/>
      <c r="Q128" s="219"/>
      <c r="R128" s="219"/>
      <c r="S128" s="219"/>
      <c r="T128" s="223"/>
      <c r="U128" s="223"/>
      <c r="V128" s="223"/>
      <c r="W128" s="224"/>
      <c r="X128" s="224"/>
      <c r="Y128" s="224"/>
      <c r="Z128" s="223"/>
      <c r="AA128" s="223"/>
      <c r="AB128" s="223"/>
      <c r="AC128" s="223"/>
      <c r="AD128" s="223"/>
      <c r="AE128" s="223"/>
      <c r="AF128" s="223"/>
      <c r="AG128" s="223"/>
      <c r="AH128" s="223"/>
      <c r="AI128" s="223"/>
      <c r="AJ128" s="223"/>
      <c r="AK128" s="223"/>
      <c r="AL128" s="223"/>
      <c r="AM128" s="223"/>
      <c r="AN128" s="223"/>
      <c r="AO128" s="223"/>
      <c r="AP128" s="223"/>
      <c r="AQ128" s="223"/>
      <c r="AR128" s="223"/>
      <c r="AS128" s="223"/>
      <c r="AT128" s="223"/>
      <c r="AU128" s="188"/>
      <c r="AV128" s="188"/>
      <c r="AW128" s="188"/>
      <c r="AX128" s="188"/>
      <c r="AY128" s="186"/>
      <c r="AZ128" s="186"/>
      <c r="BA128" s="186"/>
      <c r="BB128" s="186"/>
      <c r="BC128" s="225" t="n">
        <v>12</v>
      </c>
      <c r="BD128" s="225"/>
      <c r="BE128" s="225"/>
      <c r="BI128" s="219" t="s">
        <v>246</v>
      </c>
      <c r="BJ128" s="219"/>
      <c r="BK128" s="219"/>
      <c r="BL128" s="219"/>
      <c r="BM128" s="219"/>
      <c r="BN128" s="219"/>
      <c r="BO128" s="219"/>
      <c r="BP128" s="219"/>
      <c r="BQ128" s="219"/>
      <c r="BR128" s="219"/>
      <c r="BS128" s="219"/>
      <c r="BT128" s="219"/>
      <c r="BU128" s="219"/>
      <c r="BV128" s="219"/>
      <c r="BW128" s="219"/>
      <c r="BX128" s="219"/>
      <c r="BY128" s="219"/>
      <c r="BZ128" s="219"/>
    </row>
    <row r="129" s="289" customFormat="true" ht="18" hidden="false" customHeight="true" outlineLevel="0" collapsed="false">
      <c r="A129" s="188" t="n">
        <v>9</v>
      </c>
      <c r="B129" s="219" t="s">
        <v>244</v>
      </c>
      <c r="C129" s="219"/>
      <c r="D129" s="219"/>
      <c r="E129" s="219"/>
      <c r="F129" s="219"/>
      <c r="G129" s="219"/>
      <c r="H129" s="219"/>
      <c r="I129" s="219"/>
      <c r="J129" s="219"/>
      <c r="K129" s="219"/>
      <c r="L129" s="219"/>
      <c r="M129" s="219"/>
      <c r="N129" s="219"/>
      <c r="O129" s="219"/>
      <c r="P129" s="219"/>
      <c r="Q129" s="219"/>
      <c r="R129" s="219"/>
      <c r="S129" s="219"/>
      <c r="T129" s="223"/>
      <c r="U129" s="223"/>
      <c r="V129" s="223"/>
      <c r="W129" s="290"/>
      <c r="X129" s="290"/>
      <c r="Y129" s="290"/>
      <c r="Z129" s="223"/>
      <c r="AA129" s="223"/>
      <c r="AB129" s="223"/>
      <c r="AC129" s="223"/>
      <c r="AD129" s="223"/>
      <c r="AE129" s="223"/>
      <c r="AF129" s="223"/>
      <c r="AG129" s="223"/>
      <c r="AH129" s="223"/>
      <c r="AI129" s="223"/>
      <c r="AJ129" s="223"/>
      <c r="AK129" s="223"/>
      <c r="AL129" s="223"/>
      <c r="AM129" s="223"/>
      <c r="AN129" s="223"/>
      <c r="AO129" s="223"/>
      <c r="AP129" s="223"/>
      <c r="AQ129" s="223"/>
      <c r="AR129" s="223"/>
      <c r="AS129" s="223"/>
      <c r="AT129" s="223"/>
      <c r="AU129" s="188"/>
      <c r="AV129" s="188"/>
      <c r="AW129" s="188"/>
      <c r="AX129" s="188"/>
      <c r="AY129" s="186"/>
      <c r="AZ129" s="186"/>
      <c r="BA129" s="186"/>
      <c r="BB129" s="186"/>
      <c r="BC129" s="225" t="n">
        <v>6</v>
      </c>
      <c r="BD129" s="225"/>
      <c r="BE129" s="225"/>
      <c r="BI129" s="219" t="s">
        <v>247</v>
      </c>
      <c r="BJ129" s="219"/>
      <c r="BK129" s="219"/>
      <c r="BL129" s="219"/>
      <c r="BM129" s="219"/>
      <c r="BN129" s="219"/>
      <c r="BO129" s="219"/>
      <c r="BP129" s="219"/>
      <c r="BQ129" s="219"/>
      <c r="BR129" s="219"/>
      <c r="BS129" s="219"/>
      <c r="BT129" s="219"/>
      <c r="BU129" s="219"/>
      <c r="BV129" s="219"/>
      <c r="BW129" s="219"/>
      <c r="BX129" s="219"/>
      <c r="BY129" s="219"/>
      <c r="BZ129" s="219"/>
    </row>
    <row r="130" s="204" customFormat="true" ht="13.5" hidden="false" customHeight="true" outlineLevel="0" collapsed="false">
      <c r="A130" s="255"/>
      <c r="B130" s="185"/>
      <c r="C130" s="185"/>
      <c r="D130" s="185"/>
      <c r="E130" s="185"/>
      <c r="F130" s="185"/>
      <c r="G130" s="185"/>
      <c r="H130" s="185"/>
      <c r="I130" s="185"/>
      <c r="J130" s="185"/>
      <c r="K130" s="185"/>
      <c r="L130" s="185"/>
      <c r="M130" s="185"/>
      <c r="N130" s="185"/>
      <c r="O130" s="185"/>
      <c r="P130" s="185"/>
      <c r="Q130" s="185"/>
      <c r="R130" s="185"/>
      <c r="S130" s="185"/>
      <c r="T130" s="225" t="n">
        <f aca="false">Z130+AR130</f>
        <v>0</v>
      </c>
      <c r="U130" s="225"/>
      <c r="V130" s="225"/>
      <c r="W130" s="256" t="n">
        <f aca="false">SUM(W121:W128)</f>
        <v>0</v>
      </c>
      <c r="X130" s="256"/>
      <c r="Y130" s="256"/>
      <c r="Z130" s="225" t="n">
        <f aca="false">SUM(Z121:Z128)</f>
        <v>0</v>
      </c>
      <c r="AA130" s="225"/>
      <c r="AB130" s="225"/>
      <c r="AC130" s="225" t="n">
        <f aca="false">SUM(AC121:AC128)</f>
        <v>0</v>
      </c>
      <c r="AD130" s="225"/>
      <c r="AE130" s="225"/>
      <c r="AF130" s="225" t="n">
        <f aca="false">SUM(AF121:AF128)</f>
        <v>0</v>
      </c>
      <c r="AG130" s="225"/>
      <c r="AH130" s="225"/>
      <c r="AI130" s="225" t="n">
        <f aca="false">SUM(AI121:AI128)</f>
        <v>0</v>
      </c>
      <c r="AJ130" s="225"/>
      <c r="AK130" s="225"/>
      <c r="AL130" s="225" t="n">
        <f aca="false">SUM(AL121:AL128)</f>
        <v>0</v>
      </c>
      <c r="AM130" s="225"/>
      <c r="AN130" s="225"/>
      <c r="AO130" s="225" t="n">
        <f aca="false">SUM(AO121:AO128)</f>
        <v>0</v>
      </c>
      <c r="AP130" s="225"/>
      <c r="AQ130" s="225"/>
      <c r="AR130" s="225" t="n">
        <f aca="false">SUM(AR121:AR128)</f>
        <v>0</v>
      </c>
      <c r="AS130" s="225"/>
      <c r="AT130" s="225"/>
      <c r="AU130" s="188" t="n">
        <f aca="false">SUM(AU121:AX128)</f>
        <v>0</v>
      </c>
      <c r="AV130" s="188"/>
      <c r="AW130" s="188"/>
      <c r="AX130" s="188"/>
      <c r="AY130" s="215" t="n">
        <f aca="false">SUM(AY121:BB128)</f>
        <v>0</v>
      </c>
      <c r="AZ130" s="215"/>
      <c r="BA130" s="215"/>
      <c r="BB130" s="215"/>
      <c r="BC130" s="184" t="n">
        <f aca="false">SUM(BC121:BE128)</f>
        <v>63</v>
      </c>
      <c r="BD130" s="184"/>
      <c r="BE130" s="184"/>
    </row>
    <row r="131" s="289" customFormat="true" ht="18" hidden="false" customHeight="true" outlineLevel="0" collapsed="false">
      <c r="A131" s="248"/>
      <c r="B131" s="249"/>
      <c r="C131" s="249"/>
      <c r="D131" s="249"/>
      <c r="E131" s="249"/>
      <c r="F131" s="249"/>
      <c r="G131" s="249"/>
      <c r="H131" s="249"/>
      <c r="I131" s="249"/>
      <c r="J131" s="249"/>
      <c r="K131" s="249"/>
      <c r="L131" s="249"/>
      <c r="M131" s="249"/>
      <c r="N131" s="249"/>
      <c r="O131" s="249"/>
      <c r="P131" s="249"/>
      <c r="Q131" s="249"/>
      <c r="R131" s="249"/>
      <c r="S131" s="249"/>
      <c r="T131" s="249"/>
      <c r="U131" s="249"/>
      <c r="V131" s="249"/>
      <c r="W131" s="267"/>
      <c r="X131" s="267"/>
      <c r="Y131" s="267"/>
      <c r="Z131" s="249"/>
      <c r="AA131" s="249"/>
      <c r="AB131" s="249"/>
      <c r="AC131" s="249"/>
      <c r="AD131" s="249"/>
      <c r="AE131" s="249"/>
      <c r="AF131" s="249"/>
      <c r="AG131" s="249"/>
      <c r="AH131" s="249"/>
      <c r="AI131" s="249"/>
      <c r="AJ131" s="249"/>
      <c r="AK131" s="249"/>
      <c r="AL131" s="249"/>
      <c r="AM131" s="249"/>
      <c r="AN131" s="249"/>
      <c r="AO131" s="249"/>
      <c r="AP131" s="249"/>
      <c r="AQ131" s="249"/>
      <c r="AR131" s="249"/>
      <c r="AS131" s="249"/>
      <c r="AT131" s="249"/>
      <c r="AU131" s="251"/>
      <c r="AV131" s="251"/>
      <c r="AW131" s="251"/>
      <c r="AX131" s="251"/>
      <c r="AY131" s="251"/>
      <c r="AZ131" s="251"/>
      <c r="BA131" s="251"/>
      <c r="BB131" s="251"/>
      <c r="BC131" s="249"/>
      <c r="BD131" s="249"/>
      <c r="BE131" s="249"/>
    </row>
    <row r="132" s="289" customFormat="true" ht="18" hidden="false" customHeight="true" outlineLevel="0" collapsed="false">
      <c r="A132" s="232"/>
      <c r="B132" s="257"/>
      <c r="C132" s="257"/>
      <c r="D132" s="257"/>
      <c r="E132" s="257"/>
      <c r="F132" s="257"/>
      <c r="G132" s="257"/>
      <c r="H132" s="257"/>
      <c r="I132" s="257"/>
      <c r="J132" s="257"/>
      <c r="K132" s="257"/>
      <c r="L132" s="257"/>
      <c r="M132" s="257"/>
      <c r="N132" s="257"/>
      <c r="O132" s="257"/>
      <c r="P132" s="257"/>
      <c r="Q132" s="257"/>
      <c r="R132" s="257"/>
      <c r="S132" s="257"/>
      <c r="T132" s="232"/>
      <c r="U132" s="232"/>
      <c r="V132" s="232"/>
      <c r="W132" s="234"/>
      <c r="X132" s="234"/>
      <c r="Y132" s="234"/>
      <c r="Z132" s="232"/>
      <c r="AA132" s="232"/>
      <c r="AB132" s="232"/>
      <c r="AC132" s="232"/>
      <c r="AD132" s="232"/>
      <c r="AE132" s="232"/>
      <c r="AF132" s="232"/>
      <c r="AG132" s="232"/>
      <c r="AH132" s="232"/>
      <c r="AI132" s="232"/>
      <c r="AJ132" s="232"/>
      <c r="AK132" s="232"/>
      <c r="AL132" s="232"/>
      <c r="AM132" s="232"/>
      <c r="AN132" s="232"/>
      <c r="AO132" s="232"/>
      <c r="AP132" s="232"/>
      <c r="AQ132" s="232"/>
      <c r="AR132" s="232"/>
      <c r="AS132" s="232"/>
      <c r="AT132" s="232"/>
      <c r="AU132" s="251"/>
      <c r="AV132" s="251"/>
      <c r="AW132" s="251"/>
      <c r="AX132" s="251"/>
      <c r="AY132" s="251"/>
      <c r="AZ132" s="251"/>
      <c r="BA132" s="251"/>
      <c r="BB132" s="251"/>
      <c r="BC132" s="235"/>
      <c r="BD132" s="235"/>
      <c r="BE132" s="235"/>
    </row>
    <row r="133" customFormat="false" ht="15.75" hidden="false" customHeight="true" outlineLevel="0" collapsed="false">
      <c r="A133" s="188" t="n">
        <v>9</v>
      </c>
      <c r="B133" s="219" t="s">
        <v>184</v>
      </c>
      <c r="C133" s="219"/>
      <c r="D133" s="219"/>
      <c r="E133" s="219"/>
      <c r="F133" s="219"/>
      <c r="G133" s="219"/>
      <c r="H133" s="219"/>
      <c r="I133" s="219"/>
      <c r="J133" s="219"/>
      <c r="K133" s="219"/>
      <c r="L133" s="219"/>
      <c r="M133" s="219"/>
      <c r="N133" s="219"/>
      <c r="O133" s="219"/>
      <c r="P133" s="219"/>
      <c r="Q133" s="219"/>
      <c r="R133" s="219"/>
      <c r="S133" s="219"/>
      <c r="T133" s="223" t="n">
        <f aca="false">Z133+AR133</f>
        <v>150</v>
      </c>
      <c r="U133" s="223"/>
      <c r="V133" s="223"/>
      <c r="W133" s="224" t="n">
        <f aca="false">T133/T136</f>
        <v>1</v>
      </c>
      <c r="X133" s="224"/>
      <c r="Y133" s="224"/>
      <c r="Z133" s="223" t="n">
        <f aca="false">AC133+AF133+AI133+AL133+AO133</f>
        <v>60</v>
      </c>
      <c r="AA133" s="223"/>
      <c r="AB133" s="223"/>
      <c r="AC133" s="223"/>
      <c r="AD133" s="223"/>
      <c r="AE133" s="223"/>
      <c r="AF133" s="223" t="n">
        <v>60</v>
      </c>
      <c r="AG133" s="223"/>
      <c r="AH133" s="223"/>
      <c r="AI133" s="223"/>
      <c r="AJ133" s="223"/>
      <c r="AK133" s="223"/>
      <c r="AL133" s="223"/>
      <c r="AM133" s="223"/>
      <c r="AN133" s="223"/>
      <c r="AO133" s="223"/>
      <c r="AP133" s="223"/>
      <c r="AQ133" s="223"/>
      <c r="AR133" s="223" t="n">
        <f aca="false">Z133*1.5</f>
        <v>90</v>
      </c>
      <c r="AS133" s="223"/>
      <c r="AT133" s="223"/>
      <c r="AU133" s="291" t="n">
        <v>2</v>
      </c>
      <c r="AV133" s="291"/>
      <c r="AW133" s="291"/>
      <c r="AX133" s="291"/>
      <c r="AY133" s="186" t="n">
        <v>2</v>
      </c>
      <c r="AZ133" s="186"/>
      <c r="BA133" s="186"/>
      <c r="BB133" s="186"/>
      <c r="BC133" s="259"/>
      <c r="BD133" s="259"/>
      <c r="BE133" s="259"/>
    </row>
    <row r="134" customFormat="false" ht="16.5" hidden="false" customHeight="true" outlineLevel="0" collapsed="false">
      <c r="A134" s="292"/>
      <c r="B134" s="262"/>
      <c r="C134" s="262"/>
      <c r="D134" s="262"/>
      <c r="E134" s="262"/>
      <c r="F134" s="262"/>
      <c r="G134" s="262"/>
      <c r="H134" s="262"/>
      <c r="I134" s="262"/>
      <c r="J134" s="262"/>
      <c r="K134" s="262"/>
      <c r="L134" s="262"/>
      <c r="M134" s="262"/>
      <c r="N134" s="262"/>
      <c r="O134" s="262"/>
      <c r="P134" s="262"/>
      <c r="Q134" s="262"/>
      <c r="R134" s="262"/>
      <c r="S134" s="262"/>
      <c r="T134" s="243" t="n">
        <f aca="false">Z134+AR134</f>
        <v>150</v>
      </c>
      <c r="U134" s="243"/>
      <c r="V134" s="243"/>
      <c r="W134" s="286" t="n">
        <f aca="false">SUM(W133)</f>
        <v>1</v>
      </c>
      <c r="X134" s="286"/>
      <c r="Y134" s="286"/>
      <c r="Z134" s="243" t="n">
        <f aca="false">SUM(Z133)</f>
        <v>60</v>
      </c>
      <c r="AA134" s="243"/>
      <c r="AB134" s="243"/>
      <c r="AC134" s="243" t="n">
        <f aca="false">SUM(AC133)</f>
        <v>0</v>
      </c>
      <c r="AD134" s="243"/>
      <c r="AE134" s="243"/>
      <c r="AF134" s="243" t="n">
        <f aca="false">SUM(AF133)</f>
        <v>60</v>
      </c>
      <c r="AG134" s="243"/>
      <c r="AH134" s="243"/>
      <c r="AI134" s="243" t="n">
        <f aca="false">SUM(AI133)</f>
        <v>0</v>
      </c>
      <c r="AJ134" s="243"/>
      <c r="AK134" s="243"/>
      <c r="AL134" s="243" t="n">
        <f aca="false">SUM(AL133)</f>
        <v>0</v>
      </c>
      <c r="AM134" s="243"/>
      <c r="AN134" s="243"/>
      <c r="AO134" s="243" t="n">
        <f aca="false">SUM(AO133)</f>
        <v>0</v>
      </c>
      <c r="AP134" s="243"/>
      <c r="AQ134" s="243"/>
      <c r="AR134" s="243" t="n">
        <f aca="false">SUM(AR133)</f>
        <v>90</v>
      </c>
      <c r="AS134" s="243"/>
      <c r="AT134" s="243"/>
      <c r="AU134" s="194"/>
      <c r="AV134" s="194"/>
      <c r="AW134" s="194"/>
      <c r="AX134" s="194"/>
      <c r="AY134" s="195"/>
      <c r="AZ134" s="195"/>
      <c r="BA134" s="195"/>
      <c r="BB134" s="195"/>
      <c r="BC134" s="245"/>
      <c r="BD134" s="245"/>
      <c r="BE134" s="245"/>
    </row>
    <row r="135" customFormat="false" ht="16.5" hidden="false" customHeight="true" outlineLevel="0" collapsed="false">
      <c r="A135" s="126"/>
      <c r="B135" s="249"/>
      <c r="C135" s="249"/>
      <c r="D135" s="249"/>
      <c r="E135" s="249"/>
      <c r="F135" s="249"/>
      <c r="G135" s="249"/>
      <c r="H135" s="249"/>
      <c r="I135" s="249"/>
      <c r="J135" s="249"/>
      <c r="K135" s="249"/>
      <c r="L135" s="249"/>
      <c r="M135" s="249"/>
      <c r="N135" s="249"/>
      <c r="O135" s="249"/>
      <c r="P135" s="249"/>
      <c r="Q135" s="249"/>
      <c r="R135" s="249"/>
      <c r="S135" s="249"/>
      <c r="T135" s="249"/>
      <c r="U135" s="249"/>
      <c r="V135" s="249"/>
      <c r="W135" s="267"/>
      <c r="X135" s="267"/>
      <c r="Y135" s="267"/>
      <c r="Z135" s="249"/>
      <c r="AA135" s="249"/>
      <c r="AB135" s="249"/>
      <c r="AC135" s="249"/>
      <c r="AD135" s="249"/>
      <c r="AE135" s="249"/>
      <c r="AF135" s="249"/>
      <c r="AG135" s="249"/>
      <c r="AH135" s="249"/>
      <c r="AI135" s="249"/>
      <c r="AJ135" s="249"/>
      <c r="AK135" s="249"/>
      <c r="AL135" s="249"/>
      <c r="AM135" s="249"/>
      <c r="AN135" s="249"/>
      <c r="AO135" s="249"/>
      <c r="AP135" s="249"/>
      <c r="AQ135" s="249"/>
      <c r="AR135" s="249"/>
      <c r="AS135" s="249"/>
      <c r="AT135" s="249"/>
      <c r="AU135" s="249"/>
      <c r="AV135" s="249"/>
      <c r="AW135" s="249"/>
      <c r="AX135" s="249"/>
      <c r="AY135" s="249"/>
      <c r="AZ135" s="249"/>
      <c r="BA135" s="249"/>
      <c r="BB135" s="249"/>
      <c r="BC135" s="249"/>
      <c r="BD135" s="249"/>
      <c r="BE135" s="249"/>
    </row>
    <row r="136" customFormat="false" ht="16.5" hidden="false" customHeight="true" outlineLevel="0" collapsed="false">
      <c r="A136" s="269"/>
      <c r="B136" s="262" t="s">
        <v>248</v>
      </c>
      <c r="C136" s="262"/>
      <c r="D136" s="262"/>
      <c r="E136" s="262"/>
      <c r="F136" s="262"/>
      <c r="G136" s="262"/>
      <c r="H136" s="262"/>
      <c r="I136" s="262"/>
      <c r="J136" s="262"/>
      <c r="K136" s="262"/>
      <c r="L136" s="262"/>
      <c r="M136" s="262"/>
      <c r="N136" s="262"/>
      <c r="O136" s="262"/>
      <c r="P136" s="262"/>
      <c r="Q136" s="262"/>
      <c r="R136" s="262"/>
      <c r="S136" s="262"/>
      <c r="T136" s="165" t="n">
        <f aca="false">Z136+AR136</f>
        <v>150</v>
      </c>
      <c r="U136" s="165"/>
      <c r="V136" s="165"/>
      <c r="W136" s="270" t="n">
        <f aca="false">W130+W134</f>
        <v>1</v>
      </c>
      <c r="X136" s="270"/>
      <c r="Y136" s="270"/>
      <c r="Z136" s="165" t="n">
        <f aca="false">Z130+Z134</f>
        <v>60</v>
      </c>
      <c r="AA136" s="165"/>
      <c r="AB136" s="165"/>
      <c r="AC136" s="165" t="n">
        <f aca="false">AC130+AC134</f>
        <v>0</v>
      </c>
      <c r="AD136" s="165"/>
      <c r="AE136" s="165"/>
      <c r="AF136" s="165" t="n">
        <f aca="false">AF130+AF134</f>
        <v>60</v>
      </c>
      <c r="AG136" s="165"/>
      <c r="AH136" s="165"/>
      <c r="AI136" s="165" t="n">
        <f aca="false">AI130+AI134</f>
        <v>0</v>
      </c>
      <c r="AJ136" s="165"/>
      <c r="AK136" s="165"/>
      <c r="AL136" s="165" t="n">
        <f aca="false">AL130+AL134</f>
        <v>0</v>
      </c>
      <c r="AM136" s="165"/>
      <c r="AN136" s="165"/>
      <c r="AO136" s="165" t="n">
        <f aca="false">AO130+AO134</f>
        <v>0</v>
      </c>
      <c r="AP136" s="165"/>
      <c r="AQ136" s="165"/>
      <c r="AR136" s="165" t="n">
        <f aca="false">AR130+AR134</f>
        <v>90</v>
      </c>
      <c r="AS136" s="165"/>
      <c r="AT136" s="165"/>
      <c r="AU136" s="271" t="n">
        <f aca="false">AU130+AU134</f>
        <v>0</v>
      </c>
      <c r="AV136" s="271"/>
      <c r="AW136" s="271"/>
      <c r="AX136" s="271"/>
      <c r="AY136" s="272" t="n">
        <f aca="false">AY130+AY134</f>
        <v>0</v>
      </c>
      <c r="AZ136" s="272"/>
      <c r="BA136" s="272"/>
      <c r="BB136" s="272"/>
      <c r="BC136" s="273" t="n">
        <f aca="false">BC130+BC134</f>
        <v>63</v>
      </c>
      <c r="BD136" s="273"/>
      <c r="BE136" s="273"/>
    </row>
    <row r="137" customFormat="false" ht="15.75" hidden="false" customHeight="true" outlineLevel="0" collapsed="false">
      <c r="A137" s="204"/>
      <c r="B137" s="204"/>
      <c r="C137" s="204"/>
      <c r="D137" s="204"/>
      <c r="E137" s="204"/>
      <c r="F137" s="204"/>
      <c r="G137" s="204"/>
      <c r="H137" s="204"/>
      <c r="I137" s="204"/>
      <c r="J137" s="204"/>
      <c r="K137" s="204"/>
      <c r="L137" s="204"/>
      <c r="M137" s="204"/>
      <c r="N137" s="204"/>
      <c r="O137" s="204"/>
      <c r="P137" s="204"/>
      <c r="Q137" s="204"/>
      <c r="R137" s="204"/>
      <c r="S137" s="204"/>
      <c r="T137" s="131"/>
      <c r="U137" s="131"/>
      <c r="V137" s="131"/>
      <c r="W137" s="293"/>
      <c r="X137" s="293"/>
      <c r="Y137" s="293"/>
      <c r="Z137" s="131"/>
      <c r="AA137" s="131"/>
      <c r="AB137" s="131"/>
      <c r="AC137" s="131"/>
      <c r="AD137" s="131"/>
      <c r="AE137" s="131"/>
      <c r="AF137" s="131"/>
      <c r="AG137" s="131"/>
      <c r="AH137" s="131"/>
      <c r="AI137" s="131"/>
      <c r="AJ137" s="131"/>
      <c r="AK137" s="131"/>
      <c r="AL137" s="131"/>
      <c r="AM137" s="131"/>
      <c r="AN137" s="131"/>
      <c r="AO137" s="131"/>
      <c r="AP137" s="131"/>
      <c r="AQ137" s="131"/>
      <c r="AR137" s="131"/>
      <c r="AS137" s="131"/>
      <c r="AT137" s="131"/>
      <c r="AU137" s="131"/>
      <c r="AV137" s="131"/>
      <c r="AW137" s="131"/>
      <c r="AX137" s="131"/>
      <c r="AY137" s="131"/>
      <c r="AZ137" s="131"/>
      <c r="BA137" s="131"/>
      <c r="BB137" s="131"/>
      <c r="BC137" s="131"/>
      <c r="BD137" s="131"/>
      <c r="BE137" s="131"/>
    </row>
    <row r="138" customFormat="false" ht="18" hidden="false" customHeight="true" outlineLevel="0" collapsed="false">
      <c r="A138" s="294"/>
      <c r="B138" s="295"/>
      <c r="C138" s="295"/>
      <c r="D138" s="295"/>
      <c r="E138" s="295"/>
      <c r="F138" s="295"/>
      <c r="G138" s="295"/>
      <c r="H138" s="295"/>
      <c r="I138" s="295"/>
      <c r="J138" s="295"/>
      <c r="K138" s="295"/>
      <c r="L138" s="295"/>
      <c r="M138" s="295"/>
      <c r="N138" s="295"/>
      <c r="O138" s="295"/>
      <c r="P138" s="295"/>
      <c r="Q138" s="295"/>
      <c r="R138" s="295"/>
      <c r="S138" s="295"/>
      <c r="T138" s="295"/>
      <c r="U138" s="295"/>
      <c r="V138" s="295"/>
      <c r="W138" s="296"/>
      <c r="X138" s="296"/>
      <c r="Y138" s="296"/>
      <c r="Z138" s="295"/>
      <c r="AA138" s="295"/>
      <c r="AB138" s="295"/>
      <c r="AC138" s="295"/>
      <c r="AD138" s="295"/>
      <c r="AE138" s="295"/>
      <c r="AF138" s="295"/>
      <c r="AG138" s="295"/>
      <c r="AH138" s="295"/>
      <c r="AI138" s="295"/>
      <c r="AJ138" s="295"/>
      <c r="AK138" s="295"/>
      <c r="AL138" s="295"/>
      <c r="AM138" s="295"/>
      <c r="AN138" s="295"/>
      <c r="AO138" s="295"/>
      <c r="AP138" s="295"/>
      <c r="AQ138" s="295"/>
      <c r="AR138" s="295"/>
      <c r="AS138" s="295"/>
      <c r="AT138" s="295"/>
      <c r="AU138" s="297"/>
      <c r="AV138" s="297"/>
      <c r="AW138" s="297"/>
      <c r="AX138" s="297"/>
      <c r="AY138" s="298"/>
      <c r="AZ138" s="298"/>
      <c r="BA138" s="298"/>
      <c r="BB138" s="298"/>
      <c r="BC138" s="299"/>
      <c r="BD138" s="299"/>
      <c r="BE138" s="299"/>
    </row>
    <row r="139" customFormat="false" ht="18.75" hidden="false" customHeight="true" outlineLevel="0" collapsed="false">
      <c r="A139" s="300"/>
      <c r="B139" s="301"/>
      <c r="C139" s="301"/>
      <c r="D139" s="301"/>
      <c r="E139" s="301"/>
      <c r="F139" s="301"/>
      <c r="G139" s="301"/>
      <c r="H139" s="301"/>
      <c r="I139" s="301"/>
      <c r="J139" s="301"/>
      <c r="K139" s="301"/>
      <c r="L139" s="301"/>
      <c r="M139" s="301"/>
      <c r="N139" s="301"/>
      <c r="O139" s="301"/>
      <c r="P139" s="301"/>
      <c r="Q139" s="301"/>
      <c r="R139" s="301"/>
      <c r="S139" s="301"/>
      <c r="T139" s="302"/>
      <c r="U139" s="302"/>
      <c r="V139" s="302"/>
      <c r="W139" s="303"/>
      <c r="X139" s="303"/>
      <c r="Y139" s="303"/>
      <c r="Z139" s="302"/>
      <c r="AA139" s="302"/>
      <c r="AB139" s="302"/>
      <c r="AC139" s="302"/>
      <c r="AD139" s="302"/>
      <c r="AE139" s="302"/>
      <c r="AF139" s="302"/>
      <c r="AG139" s="302"/>
      <c r="AH139" s="302"/>
      <c r="AI139" s="302"/>
      <c r="AJ139" s="302"/>
      <c r="AK139" s="302"/>
      <c r="AL139" s="302"/>
      <c r="AM139" s="302"/>
      <c r="AN139" s="302"/>
      <c r="AO139" s="302"/>
      <c r="AP139" s="302"/>
      <c r="AQ139" s="302"/>
      <c r="AR139" s="304"/>
      <c r="AS139" s="304"/>
      <c r="AT139" s="304"/>
      <c r="AU139" s="305"/>
      <c r="AV139" s="305"/>
      <c r="AW139" s="305"/>
      <c r="AX139" s="305"/>
      <c r="AY139" s="302"/>
      <c r="AZ139" s="302"/>
      <c r="BA139" s="302"/>
      <c r="BB139" s="302"/>
      <c r="BC139" s="306"/>
      <c r="BD139" s="306"/>
      <c r="BE139" s="306"/>
    </row>
    <row r="140" customFormat="false" ht="16.5" hidden="false" customHeight="true" outlineLevel="0" collapsed="false">
      <c r="A140" s="126"/>
      <c r="B140" s="249"/>
      <c r="C140" s="249"/>
      <c r="D140" s="249"/>
      <c r="E140" s="249"/>
      <c r="F140" s="249"/>
      <c r="G140" s="249"/>
      <c r="H140" s="249"/>
      <c r="I140" s="249"/>
      <c r="J140" s="249"/>
      <c r="K140" s="249"/>
      <c r="L140" s="249"/>
      <c r="M140" s="249"/>
      <c r="N140" s="249"/>
      <c r="O140" s="249"/>
      <c r="P140" s="249"/>
      <c r="Q140" s="249"/>
      <c r="R140" s="249"/>
      <c r="S140" s="249"/>
      <c r="T140" s="249"/>
      <c r="U140" s="249"/>
      <c r="V140" s="249"/>
      <c r="W140" s="267"/>
      <c r="X140" s="267"/>
      <c r="Y140" s="267"/>
      <c r="Z140" s="249"/>
      <c r="AA140" s="249"/>
      <c r="AB140" s="249"/>
      <c r="AC140" s="249"/>
      <c r="AD140" s="249"/>
      <c r="AE140" s="249"/>
      <c r="AF140" s="249"/>
      <c r="AG140" s="249"/>
      <c r="AH140" s="249"/>
      <c r="AI140" s="249"/>
      <c r="AJ140" s="249"/>
      <c r="AK140" s="249"/>
      <c r="AL140" s="249"/>
      <c r="AM140" s="249"/>
      <c r="AN140" s="249"/>
      <c r="AO140" s="249"/>
      <c r="AP140" s="249"/>
      <c r="AQ140" s="249"/>
      <c r="AR140" s="249"/>
      <c r="AS140" s="249"/>
      <c r="AT140" s="249"/>
      <c r="AU140" s="249"/>
      <c r="AV140" s="249"/>
      <c r="AW140" s="249"/>
      <c r="AX140" s="249"/>
      <c r="AY140" s="249"/>
      <c r="AZ140" s="249"/>
      <c r="BA140" s="249"/>
      <c r="BB140" s="249"/>
      <c r="BC140" s="249"/>
      <c r="BD140" s="249"/>
      <c r="BE140" s="249"/>
    </row>
    <row r="141" customFormat="false" ht="18.75" hidden="false" customHeight="true" outlineLevel="0" collapsed="false">
      <c r="A141" s="307"/>
      <c r="B141" s="262" t="s">
        <v>12</v>
      </c>
      <c r="C141" s="262"/>
      <c r="D141" s="262"/>
      <c r="E141" s="262"/>
      <c r="F141" s="262"/>
      <c r="G141" s="262"/>
      <c r="H141" s="262"/>
      <c r="I141" s="262"/>
      <c r="J141" s="262"/>
      <c r="K141" s="262"/>
      <c r="L141" s="262"/>
      <c r="M141" s="262"/>
      <c r="N141" s="262"/>
      <c r="O141" s="262"/>
      <c r="P141" s="262"/>
      <c r="Q141" s="262"/>
      <c r="R141" s="262"/>
      <c r="S141" s="262"/>
      <c r="T141" s="308" t="n">
        <f aca="false">T138+T139</f>
        <v>0</v>
      </c>
      <c r="U141" s="308"/>
      <c r="V141" s="308"/>
      <c r="W141" s="309" t="n">
        <f aca="false">SUM(W138:Y139)</f>
        <v>0</v>
      </c>
      <c r="X141" s="309"/>
      <c r="Y141" s="309"/>
      <c r="Z141" s="308" t="n">
        <f aca="false">Z138+Z139</f>
        <v>0</v>
      </c>
      <c r="AA141" s="308"/>
      <c r="AB141" s="308"/>
      <c r="AC141" s="308" t="n">
        <f aca="false">AC138+AC139</f>
        <v>0</v>
      </c>
      <c r="AD141" s="308"/>
      <c r="AE141" s="308"/>
      <c r="AF141" s="308" t="n">
        <f aca="false">AF138+AF139</f>
        <v>0</v>
      </c>
      <c r="AG141" s="308"/>
      <c r="AH141" s="308"/>
      <c r="AI141" s="308" t="n">
        <f aca="false">AI138+AI139</f>
        <v>0</v>
      </c>
      <c r="AJ141" s="308"/>
      <c r="AK141" s="308"/>
      <c r="AL141" s="308" t="n">
        <f aca="false">AL138+AL139</f>
        <v>0</v>
      </c>
      <c r="AM141" s="308"/>
      <c r="AN141" s="308"/>
      <c r="AO141" s="308" t="n">
        <f aca="false">AO138+AO139</f>
        <v>0</v>
      </c>
      <c r="AP141" s="308"/>
      <c r="AQ141" s="308"/>
      <c r="AR141" s="308" t="n">
        <f aca="false">AR138+AR139</f>
        <v>0</v>
      </c>
      <c r="AS141" s="308"/>
      <c r="AT141" s="308"/>
      <c r="AU141" s="310" t="n">
        <f aca="false">AU83+AU109+AU136</f>
        <v>0</v>
      </c>
      <c r="AV141" s="310"/>
      <c r="AW141" s="310"/>
      <c r="AX141" s="310"/>
      <c r="AY141" s="308" t="n">
        <f aca="false">AY83+AY109+AY136</f>
        <v>0</v>
      </c>
      <c r="AZ141" s="308"/>
      <c r="BA141" s="308"/>
      <c r="BB141" s="308"/>
      <c r="BC141" s="311" t="n">
        <f aca="false">BC83+BC109+BC130</f>
        <v>173</v>
      </c>
      <c r="BD141" s="311"/>
      <c r="BE141" s="311"/>
    </row>
    <row r="142" customFormat="false" ht="18" hidden="false" customHeight="true" outlineLevel="0" collapsed="false">
      <c r="A142" s="289"/>
      <c r="B142" s="127"/>
      <c r="C142" s="127"/>
      <c r="D142" s="127"/>
      <c r="E142" s="127"/>
      <c r="F142" s="127"/>
      <c r="G142" s="127"/>
      <c r="H142" s="127"/>
      <c r="I142" s="127"/>
      <c r="J142" s="127"/>
      <c r="K142" s="127"/>
      <c r="L142" s="127"/>
      <c r="M142" s="127"/>
      <c r="N142" s="127"/>
      <c r="O142" s="127"/>
      <c r="P142" s="127"/>
      <c r="Q142" s="127"/>
      <c r="R142" s="127"/>
      <c r="S142" s="127"/>
      <c r="T142" s="127"/>
      <c r="U142" s="127"/>
      <c r="V142" s="127"/>
      <c r="W142" s="312"/>
      <c r="X142" s="312"/>
      <c r="Y142" s="312"/>
      <c r="Z142" s="127"/>
      <c r="AA142" s="127"/>
      <c r="AB142" s="127"/>
      <c r="AC142" s="127"/>
      <c r="AD142" s="127"/>
      <c r="AE142" s="127"/>
      <c r="AF142" s="127"/>
      <c r="AG142" s="127"/>
      <c r="AH142" s="127"/>
      <c r="AI142" s="127"/>
      <c r="AJ142" s="127"/>
      <c r="AK142" s="127"/>
      <c r="AL142" s="127"/>
      <c r="AM142" s="127"/>
      <c r="AN142" s="127"/>
      <c r="AO142" s="127"/>
      <c r="AP142" s="127"/>
      <c r="AQ142" s="127"/>
      <c r="AR142" s="127"/>
      <c r="AS142" s="127"/>
      <c r="AT142" s="127"/>
      <c r="AU142" s="127"/>
      <c r="AV142" s="127"/>
      <c r="AW142" s="127"/>
      <c r="AX142" s="127"/>
      <c r="AY142" s="127"/>
      <c r="AZ142" s="127"/>
      <c r="BA142" s="127"/>
      <c r="BB142" s="127"/>
      <c r="BC142" s="127"/>
      <c r="BD142" s="127"/>
      <c r="BE142" s="127"/>
    </row>
    <row r="143" customFormat="false" ht="15" hidden="false" customHeight="true" outlineLevel="0" collapsed="false">
      <c r="A143" s="204"/>
      <c r="B143" s="204"/>
      <c r="C143" s="204"/>
      <c r="D143" s="204"/>
      <c r="E143" s="204"/>
      <c r="F143" s="204"/>
      <c r="G143" s="204"/>
      <c r="H143" s="204"/>
      <c r="I143" s="204"/>
      <c r="J143" s="204"/>
      <c r="K143" s="204"/>
      <c r="L143" s="204"/>
      <c r="M143" s="204"/>
      <c r="N143" s="204"/>
      <c r="O143" s="204"/>
      <c r="P143" s="204"/>
      <c r="Q143" s="204"/>
      <c r="R143" s="204"/>
      <c r="S143" s="204"/>
      <c r="T143" s="131"/>
      <c r="U143" s="131"/>
      <c r="V143" s="131"/>
      <c r="W143" s="293"/>
      <c r="X143" s="293"/>
      <c r="Y143" s="293"/>
      <c r="Z143" s="131"/>
      <c r="AA143" s="131"/>
      <c r="AB143" s="131"/>
      <c r="AC143" s="131"/>
      <c r="AD143" s="131"/>
      <c r="AE143" s="131"/>
      <c r="AF143" s="131"/>
      <c r="AG143" s="131"/>
      <c r="AH143" s="131"/>
      <c r="AI143" s="131"/>
      <c r="AJ143" s="131"/>
      <c r="AK143" s="131"/>
      <c r="AL143" s="131"/>
      <c r="AM143" s="131"/>
      <c r="AN143" s="131"/>
      <c r="AO143" s="131"/>
      <c r="AP143" s="131"/>
      <c r="AQ143" s="131"/>
      <c r="AR143" s="131"/>
      <c r="AS143" s="131"/>
      <c r="AT143" s="131"/>
      <c r="AU143" s="131"/>
      <c r="AV143" s="131"/>
      <c r="AW143" s="131"/>
      <c r="AX143" s="131"/>
      <c r="AY143" s="131"/>
      <c r="AZ143" s="131"/>
      <c r="BA143" s="131"/>
      <c r="BB143" s="131"/>
      <c r="BC143" s="131"/>
      <c r="BD143" s="131"/>
      <c r="BE143" s="131"/>
    </row>
    <row r="144" customFormat="false" ht="15.75" hidden="false" customHeight="true" outlineLevel="0" collapsed="false">
      <c r="A144" s="204"/>
      <c r="B144" s="204"/>
      <c r="C144" s="204"/>
      <c r="D144" s="204"/>
      <c r="E144" s="204"/>
      <c r="F144" s="204"/>
      <c r="G144" s="204"/>
      <c r="H144" s="204"/>
      <c r="I144" s="204"/>
      <c r="J144" s="204"/>
      <c r="K144" s="204"/>
      <c r="L144" s="204"/>
      <c r="M144" s="204"/>
      <c r="N144" s="204"/>
      <c r="O144" s="204"/>
      <c r="P144" s="204"/>
      <c r="Q144" s="204"/>
      <c r="R144" s="204"/>
      <c r="S144" s="204"/>
      <c r="T144" s="313" t="s">
        <v>249</v>
      </c>
      <c r="U144" s="131"/>
      <c r="V144" s="131"/>
      <c r="W144" s="131"/>
      <c r="X144" s="131"/>
      <c r="Y144" s="313"/>
      <c r="Z144" s="131"/>
      <c r="AA144" s="131"/>
      <c r="AB144" s="313"/>
      <c r="AC144" s="313"/>
      <c r="AD144" s="313"/>
      <c r="AE144" s="313"/>
      <c r="AF144" s="313"/>
      <c r="AG144" s="131"/>
      <c r="AH144" s="314"/>
      <c r="AI144" s="314"/>
      <c r="AJ144" s="313"/>
      <c r="AK144" s="131"/>
      <c r="AL144" s="131"/>
      <c r="AM144" s="131"/>
      <c r="AN144" s="131"/>
      <c r="AO144" s="131"/>
      <c r="AP144" s="131"/>
      <c r="AQ144" s="131"/>
      <c r="AR144" s="131"/>
      <c r="AS144" s="131"/>
      <c r="AT144" s="131"/>
      <c r="AU144" s="131"/>
      <c r="AV144" s="131"/>
      <c r="AW144" s="131"/>
      <c r="AX144" s="131"/>
      <c r="AY144" s="131"/>
      <c r="AZ144" s="131"/>
      <c r="BA144" s="131"/>
      <c r="BB144" s="131"/>
      <c r="BC144" s="131"/>
      <c r="BD144" s="131"/>
      <c r="BE144" s="131"/>
    </row>
    <row r="145" customFormat="false" ht="15.75" hidden="false" customHeight="true" outlineLevel="0" collapsed="false">
      <c r="A145" s="204"/>
      <c r="B145" s="204"/>
      <c r="C145" s="204"/>
      <c r="D145" s="204"/>
      <c r="E145" s="204"/>
      <c r="F145" s="204"/>
      <c r="G145" s="204"/>
      <c r="H145" s="204"/>
      <c r="I145" s="204"/>
      <c r="J145" s="204"/>
      <c r="K145" s="204"/>
      <c r="L145" s="204"/>
      <c r="M145" s="204"/>
      <c r="N145" s="204"/>
      <c r="O145" s="204"/>
      <c r="P145" s="204"/>
      <c r="Q145" s="204"/>
      <c r="R145" s="204"/>
      <c r="S145" s="204"/>
      <c r="T145" s="131"/>
      <c r="U145" s="131"/>
      <c r="V145" s="131"/>
      <c r="W145" s="131"/>
      <c r="X145" s="131"/>
      <c r="Y145" s="131"/>
      <c r="Z145" s="131"/>
      <c r="AA145" s="131"/>
      <c r="AB145" s="313"/>
      <c r="AC145" s="313"/>
      <c r="AD145" s="313"/>
      <c r="AE145" s="313"/>
      <c r="AF145" s="313"/>
      <c r="AG145" s="313"/>
      <c r="AH145" s="314"/>
      <c r="AI145" s="314"/>
      <c r="AJ145" s="314"/>
      <c r="AK145" s="131"/>
      <c r="AL145" s="131"/>
      <c r="AM145" s="131"/>
      <c r="AN145" s="131"/>
      <c r="AO145" s="131"/>
      <c r="AP145" s="131"/>
      <c r="AQ145" s="131"/>
      <c r="AR145" s="131"/>
      <c r="AS145" s="131"/>
      <c r="AT145" s="131"/>
      <c r="AU145" s="131"/>
      <c r="AV145" s="131"/>
      <c r="AW145" s="131"/>
      <c r="AX145" s="131"/>
      <c r="AY145" s="131"/>
      <c r="AZ145" s="131"/>
      <c r="BA145" s="131"/>
      <c r="BB145" s="131"/>
      <c r="BC145" s="131"/>
      <c r="BD145" s="131"/>
      <c r="BE145" s="131"/>
    </row>
    <row r="146" customFormat="false" ht="15.75" hidden="false" customHeight="true" outlineLevel="0" collapsed="false">
      <c r="A146" s="204"/>
      <c r="B146" s="204"/>
      <c r="C146" s="204"/>
      <c r="D146" s="204"/>
      <c r="E146" s="204"/>
      <c r="F146" s="204"/>
      <c r="G146" s="204"/>
      <c r="H146" s="204"/>
      <c r="I146" s="204"/>
      <c r="J146" s="204"/>
      <c r="K146" s="204"/>
      <c r="L146" s="204"/>
      <c r="M146" s="204"/>
      <c r="N146" s="204"/>
      <c r="O146" s="204"/>
      <c r="P146" s="204"/>
      <c r="Q146" s="204"/>
      <c r="R146" s="204"/>
      <c r="S146" s="204"/>
      <c r="T146" s="131"/>
      <c r="U146" s="131"/>
      <c r="V146" s="131"/>
      <c r="W146" s="131"/>
      <c r="Y146" s="126" t="s">
        <v>250</v>
      </c>
      <c r="Z146" s="131"/>
      <c r="AA146" s="131"/>
      <c r="AB146" s="313"/>
      <c r="AC146" s="132"/>
      <c r="AD146" s="132"/>
      <c r="AE146" s="313"/>
      <c r="AF146" s="313"/>
      <c r="AG146" s="313"/>
      <c r="AH146" s="314"/>
      <c r="AI146" s="314"/>
      <c r="AJ146" s="314"/>
      <c r="AK146" s="131"/>
      <c r="AL146" s="131"/>
      <c r="AM146" s="131"/>
      <c r="AN146" s="131"/>
      <c r="AO146" s="131"/>
      <c r="AP146" s="131"/>
      <c r="AQ146" s="131"/>
      <c r="AR146" s="131"/>
      <c r="AS146" s="131"/>
      <c r="AT146" s="131"/>
      <c r="AU146" s="131"/>
      <c r="AV146" s="131"/>
      <c r="AW146" s="131"/>
      <c r="AX146" s="131"/>
      <c r="AY146" s="131"/>
      <c r="AZ146" s="131"/>
      <c r="BA146" s="131"/>
      <c r="BB146" s="131"/>
      <c r="BC146" s="131"/>
      <c r="BD146" s="131"/>
      <c r="BE146" s="131"/>
    </row>
    <row r="147" customFormat="false" ht="15.75" hidden="false" customHeight="true" outlineLevel="0" collapsed="false">
      <c r="A147" s="204"/>
      <c r="B147" s="204"/>
      <c r="C147" s="204"/>
      <c r="D147" s="204"/>
      <c r="E147" s="204"/>
      <c r="F147" s="204"/>
      <c r="G147" s="204"/>
      <c r="H147" s="315"/>
      <c r="I147" s="316"/>
      <c r="J147" s="204"/>
      <c r="K147" s="204"/>
      <c r="L147" s="204"/>
      <c r="M147" s="204"/>
      <c r="N147" s="204"/>
      <c r="O147" s="204"/>
      <c r="P147" s="204"/>
      <c r="Q147" s="204"/>
      <c r="R147" s="204"/>
      <c r="S147" s="204"/>
      <c r="T147" s="131"/>
      <c r="U147" s="131"/>
      <c r="V147" s="131"/>
      <c r="W147" s="131"/>
      <c r="Y147" s="126" t="s">
        <v>251</v>
      </c>
      <c r="Z147" s="131"/>
      <c r="AA147" s="131"/>
      <c r="AB147" s="131"/>
      <c r="AC147" s="131"/>
      <c r="AD147" s="131"/>
      <c r="AE147" s="131"/>
      <c r="AF147" s="131"/>
      <c r="AG147" s="131"/>
      <c r="AH147" s="131"/>
      <c r="AI147" s="131"/>
      <c r="AJ147" s="131"/>
      <c r="AK147" s="131"/>
      <c r="AL147" s="131"/>
      <c r="AM147" s="131"/>
      <c r="AN147" s="131"/>
      <c r="AO147" s="131"/>
      <c r="AP147" s="131"/>
      <c r="AQ147" s="131"/>
      <c r="AR147" s="131"/>
      <c r="AS147" s="131"/>
      <c r="AT147" s="131"/>
      <c r="AU147" s="131"/>
      <c r="AV147" s="131"/>
      <c r="AW147" s="131"/>
      <c r="AX147" s="131"/>
      <c r="AY147" s="131"/>
      <c r="AZ147" s="131"/>
      <c r="BA147" s="131"/>
      <c r="BB147" s="131"/>
      <c r="BC147" s="131"/>
      <c r="BD147" s="131"/>
      <c r="BE147" s="131"/>
    </row>
    <row r="148" customFormat="false" ht="15.75" hidden="false" customHeight="true" outlineLevel="0" collapsed="false">
      <c r="A148" s="204"/>
      <c r="B148" s="204"/>
      <c r="C148" s="204"/>
      <c r="D148" s="204"/>
      <c r="E148" s="204"/>
      <c r="F148" s="204"/>
      <c r="G148" s="315"/>
      <c r="H148" s="315"/>
      <c r="I148" s="317"/>
      <c r="J148" s="204"/>
      <c r="K148" s="204"/>
      <c r="L148" s="204"/>
      <c r="M148" s="204"/>
      <c r="N148" s="204"/>
      <c r="O148" s="204"/>
      <c r="P148" s="204"/>
      <c r="Q148" s="204"/>
      <c r="R148" s="204"/>
      <c r="S148" s="204"/>
      <c r="T148" s="131"/>
      <c r="U148" s="131"/>
      <c r="V148" s="131"/>
      <c r="W148" s="131"/>
      <c r="X148" s="131"/>
      <c r="Y148" s="131"/>
      <c r="Z148" s="131"/>
      <c r="AA148" s="131"/>
      <c r="AB148" s="131"/>
      <c r="AC148" s="131"/>
      <c r="AD148" s="131"/>
      <c r="AE148" s="131"/>
      <c r="AF148" s="131"/>
      <c r="AG148" s="131"/>
      <c r="AH148" s="131"/>
      <c r="AI148" s="131"/>
      <c r="AJ148" s="131"/>
      <c r="AK148" s="131"/>
      <c r="AL148" s="131"/>
      <c r="AM148" s="131"/>
      <c r="AN148" s="131"/>
      <c r="AO148" s="131"/>
      <c r="AP148" s="131"/>
      <c r="AQ148" s="131"/>
      <c r="AR148" s="131"/>
      <c r="AS148" s="131"/>
      <c r="AT148" s="131"/>
      <c r="AU148" s="131"/>
      <c r="AV148" s="131"/>
      <c r="AW148" s="131"/>
      <c r="AX148" s="131"/>
      <c r="AY148" s="131"/>
      <c r="AZ148" s="131"/>
      <c r="BA148" s="131"/>
      <c r="BB148" s="131"/>
      <c r="BC148" s="131"/>
      <c r="BD148" s="131"/>
      <c r="BE148" s="131"/>
    </row>
    <row r="149" customFormat="false" ht="15" hidden="false" customHeight="true" outlineLevel="0" collapsed="false">
      <c r="A149" s="204"/>
      <c r="B149" s="204"/>
      <c r="C149" s="204"/>
      <c r="D149" s="204"/>
      <c r="E149" s="204"/>
      <c r="F149" s="204"/>
      <c r="G149" s="204"/>
      <c r="H149" s="204"/>
      <c r="I149" s="204"/>
      <c r="J149" s="204"/>
      <c r="K149" s="204"/>
      <c r="L149" s="204"/>
      <c r="M149" s="204"/>
      <c r="N149" s="204"/>
      <c r="O149" s="204"/>
      <c r="P149" s="204"/>
      <c r="Q149" s="204"/>
      <c r="R149" s="204"/>
      <c r="S149" s="204"/>
      <c r="T149" s="131"/>
      <c r="U149" s="131"/>
      <c r="V149" s="131"/>
      <c r="W149" s="131"/>
      <c r="X149" s="131"/>
      <c r="Y149" s="131"/>
      <c r="Z149" s="131"/>
      <c r="AA149" s="131"/>
      <c r="AB149" s="131"/>
      <c r="AC149" s="131"/>
      <c r="AD149" s="131"/>
      <c r="AE149" s="131"/>
      <c r="AF149" s="131"/>
      <c r="AG149" s="131"/>
      <c r="AH149" s="131"/>
      <c r="AI149" s="131"/>
      <c r="AJ149" s="131"/>
      <c r="AK149" s="131"/>
      <c r="AL149" s="131"/>
      <c r="AM149" s="131"/>
      <c r="AN149" s="131"/>
      <c r="AO149" s="131"/>
      <c r="AP149" s="131"/>
      <c r="AQ149" s="131"/>
      <c r="AR149" s="131"/>
      <c r="AS149" s="131"/>
      <c r="AT149" s="131"/>
      <c r="AU149" s="131"/>
      <c r="AV149" s="131"/>
      <c r="AW149" s="131"/>
      <c r="AX149" s="131"/>
      <c r="AY149" s="131"/>
      <c r="AZ149" s="131"/>
      <c r="BA149" s="131"/>
      <c r="BB149" s="131"/>
      <c r="BC149" s="131"/>
      <c r="BD149" s="131"/>
      <c r="BE149" s="131"/>
    </row>
    <row r="150" customFormat="false" ht="15" hidden="false" customHeight="true" outlineLevel="0" collapsed="false">
      <c r="A150" s="204"/>
      <c r="B150" s="204"/>
      <c r="C150" s="204"/>
      <c r="D150" s="204"/>
      <c r="E150" s="204"/>
      <c r="F150" s="204"/>
      <c r="G150" s="204"/>
      <c r="H150" s="204"/>
      <c r="I150" s="204"/>
      <c r="J150" s="204"/>
      <c r="K150" s="204"/>
      <c r="L150" s="204"/>
      <c r="M150" s="204"/>
      <c r="N150" s="204"/>
      <c r="O150" s="204"/>
      <c r="P150" s="204"/>
      <c r="Q150" s="204"/>
      <c r="R150" s="204"/>
      <c r="S150" s="204"/>
      <c r="T150" s="131"/>
      <c r="U150" s="131"/>
      <c r="V150" s="131"/>
      <c r="W150" s="131"/>
      <c r="X150" s="131"/>
      <c r="Y150" s="131"/>
      <c r="Z150" s="131"/>
      <c r="AA150" s="131"/>
      <c r="AB150" s="131"/>
      <c r="AC150" s="131"/>
      <c r="AD150" s="131"/>
      <c r="AE150" s="131"/>
      <c r="AF150" s="131"/>
      <c r="AG150" s="131"/>
      <c r="AH150" s="131"/>
      <c r="AI150" s="131"/>
      <c r="AJ150" s="131"/>
      <c r="AK150" s="131"/>
      <c r="AL150" s="131"/>
      <c r="AM150" s="131"/>
      <c r="AN150" s="131"/>
      <c r="AO150" s="131"/>
      <c r="AP150" s="131"/>
      <c r="AQ150" s="131"/>
      <c r="AR150" s="131"/>
      <c r="AS150" s="131"/>
      <c r="AT150" s="131"/>
      <c r="AU150" s="131"/>
      <c r="AV150" s="131"/>
      <c r="AW150" s="131"/>
      <c r="AX150" s="131"/>
      <c r="AY150" s="131"/>
      <c r="AZ150" s="131"/>
      <c r="BA150" s="131"/>
      <c r="BB150" s="131"/>
      <c r="BC150" s="131"/>
      <c r="BD150" s="131"/>
      <c r="BE150" s="131"/>
    </row>
    <row r="151" customFormat="false" ht="15" hidden="false" customHeight="true" outlineLevel="0" collapsed="false">
      <c r="A151" s="204"/>
      <c r="B151" s="204"/>
      <c r="C151" s="204"/>
      <c r="D151" s="204"/>
      <c r="E151" s="204"/>
      <c r="F151" s="204"/>
      <c r="G151" s="204"/>
      <c r="H151" s="204"/>
      <c r="I151" s="204"/>
      <c r="J151" s="204"/>
      <c r="K151" s="204"/>
      <c r="L151" s="204"/>
      <c r="M151" s="204"/>
      <c r="N151" s="204"/>
      <c r="O151" s="204"/>
      <c r="P151" s="204"/>
      <c r="Q151" s="204"/>
      <c r="R151" s="204"/>
      <c r="S151" s="204"/>
      <c r="T151" s="131"/>
      <c r="U151" s="131"/>
      <c r="V151" s="131"/>
      <c r="W151" s="131"/>
      <c r="X151" s="131"/>
      <c r="Y151" s="131"/>
      <c r="Z151" s="131"/>
      <c r="AA151" s="131"/>
      <c r="AB151" s="131"/>
      <c r="AC151" s="131"/>
      <c r="AD151" s="131"/>
      <c r="AE151" s="131"/>
      <c r="AF151" s="131"/>
      <c r="AG151" s="131"/>
      <c r="AH151" s="131"/>
      <c r="AI151" s="131"/>
      <c r="AJ151" s="131"/>
      <c r="AK151" s="131"/>
      <c r="AL151" s="131"/>
      <c r="AM151" s="131"/>
      <c r="AN151" s="131"/>
      <c r="AO151" s="131"/>
      <c r="AP151" s="131"/>
      <c r="AQ151" s="131"/>
      <c r="AR151" s="131"/>
      <c r="AS151" s="131"/>
      <c r="AT151" s="131"/>
      <c r="AU151" s="131"/>
      <c r="AV151" s="131"/>
      <c r="AW151" s="131"/>
      <c r="AX151" s="131"/>
      <c r="AY151" s="131"/>
      <c r="AZ151" s="131"/>
      <c r="BA151" s="131"/>
      <c r="BB151" s="131"/>
      <c r="BC151" s="131"/>
      <c r="BD151" s="131"/>
      <c r="BE151" s="131"/>
    </row>
    <row r="152" customFormat="false" ht="15" hidden="false" customHeight="true" outlineLevel="0" collapsed="false">
      <c r="A152" s="204"/>
      <c r="B152" s="204"/>
      <c r="C152" s="204"/>
      <c r="D152" s="204"/>
      <c r="E152" s="204"/>
      <c r="F152" s="204"/>
      <c r="G152" s="204"/>
      <c r="H152" s="204"/>
      <c r="I152" s="204"/>
      <c r="J152" s="204"/>
      <c r="K152" s="204"/>
      <c r="L152" s="204"/>
      <c r="M152" s="204"/>
      <c r="N152" s="204"/>
      <c r="O152" s="204"/>
      <c r="P152" s="204"/>
      <c r="Q152" s="204"/>
      <c r="R152" s="204"/>
      <c r="S152" s="204"/>
      <c r="T152" s="131"/>
      <c r="U152" s="131"/>
      <c r="V152" s="131"/>
      <c r="W152" s="131"/>
      <c r="X152" s="131"/>
      <c r="Y152" s="131"/>
      <c r="Z152" s="131"/>
      <c r="AA152" s="131"/>
      <c r="AB152" s="131"/>
      <c r="AC152" s="131"/>
      <c r="AD152" s="131"/>
      <c r="AE152" s="131"/>
      <c r="AF152" s="131"/>
      <c r="AG152" s="131"/>
      <c r="AH152" s="131"/>
      <c r="AI152" s="131"/>
      <c r="AJ152" s="131"/>
      <c r="AK152" s="131"/>
      <c r="AL152" s="131"/>
      <c r="AM152" s="131"/>
      <c r="AN152" s="131"/>
      <c r="AO152" s="131"/>
      <c r="AP152" s="131"/>
      <c r="AQ152" s="131"/>
      <c r="AR152" s="131"/>
      <c r="AS152" s="131"/>
      <c r="AT152" s="131"/>
      <c r="AU152" s="131"/>
      <c r="AV152" s="131"/>
      <c r="AW152" s="131"/>
      <c r="AX152" s="131"/>
      <c r="AY152" s="131"/>
      <c r="AZ152" s="131"/>
      <c r="BA152" s="131"/>
      <c r="BB152" s="131"/>
      <c r="BC152" s="131"/>
      <c r="BD152" s="131"/>
      <c r="BE152" s="131"/>
    </row>
    <row r="153" customFormat="false" ht="15" hidden="false" customHeight="true" outlineLevel="0" collapsed="false">
      <c r="A153" s="20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131"/>
      <c r="U153" s="131"/>
      <c r="V153" s="131"/>
      <c r="W153" s="131"/>
      <c r="X153" s="131"/>
      <c r="Y153" s="131"/>
      <c r="Z153" s="131"/>
      <c r="AA153" s="131"/>
      <c r="AB153" s="131"/>
      <c r="AC153" s="131"/>
      <c r="AD153" s="131"/>
      <c r="AE153" s="131"/>
      <c r="AF153" s="131"/>
      <c r="AG153" s="131"/>
      <c r="AH153" s="131"/>
      <c r="AI153" s="131"/>
      <c r="AJ153" s="131"/>
      <c r="AK153" s="131"/>
      <c r="AL153" s="131"/>
      <c r="AM153" s="131"/>
      <c r="AN153" s="131"/>
      <c r="AO153" s="131"/>
      <c r="AP153" s="131"/>
      <c r="AQ153" s="131"/>
      <c r="AR153" s="131"/>
      <c r="AS153" s="131"/>
      <c r="AT153" s="131"/>
      <c r="AU153" s="131"/>
      <c r="AV153" s="131"/>
      <c r="AW153" s="131"/>
      <c r="AX153" s="131"/>
      <c r="AY153" s="131"/>
      <c r="AZ153" s="131"/>
      <c r="BA153" s="131"/>
      <c r="BB153" s="131"/>
      <c r="BC153" s="131"/>
      <c r="BD153" s="131"/>
      <c r="BE153" s="131"/>
    </row>
  </sheetData>
  <mergeCells count="941">
    <mergeCell ref="A1:BH1"/>
    <mergeCell ref="AX2:BG8"/>
    <mergeCell ref="B9:T9"/>
    <mergeCell ref="A12:BG12"/>
    <mergeCell ref="A13:A18"/>
    <mergeCell ref="B13:BA16"/>
    <mergeCell ref="BB13:BF13"/>
    <mergeCell ref="BG13:BG18"/>
    <mergeCell ref="BH13:BH18"/>
    <mergeCell ref="BB14:BB18"/>
    <mergeCell ref="BC14:BF14"/>
    <mergeCell ref="BC15:BC18"/>
    <mergeCell ref="BD15:BD18"/>
    <mergeCell ref="BE15:BE18"/>
    <mergeCell ref="BF15:BF18"/>
    <mergeCell ref="B17:F17"/>
    <mergeCell ref="G17:K17"/>
    <mergeCell ref="L17:O17"/>
    <mergeCell ref="P17:S17"/>
    <mergeCell ref="T17:X17"/>
    <mergeCell ref="Y17:AB17"/>
    <mergeCell ref="AC17:AF17"/>
    <mergeCell ref="AG17:AJ17"/>
    <mergeCell ref="AK17:AO17"/>
    <mergeCell ref="AP17:AS17"/>
    <mergeCell ref="AT17:AW17"/>
    <mergeCell ref="AX17:BA17"/>
    <mergeCell ref="A26:BG26"/>
    <mergeCell ref="B27:BE27"/>
    <mergeCell ref="A28:A37"/>
    <mergeCell ref="B28:S37"/>
    <mergeCell ref="T28:AT28"/>
    <mergeCell ref="AU28:BB28"/>
    <mergeCell ref="BC28:BE37"/>
    <mergeCell ref="T29:Y36"/>
    <mergeCell ref="Z29:AT29"/>
    <mergeCell ref="AU29:AX29"/>
    <mergeCell ref="AY29:BB29"/>
    <mergeCell ref="Z30:AB37"/>
    <mergeCell ref="AC30:AE37"/>
    <mergeCell ref="AF30:AH37"/>
    <mergeCell ref="AI30:AK37"/>
    <mergeCell ref="AL30:AN37"/>
    <mergeCell ref="AO30:AQ37"/>
    <mergeCell ref="AR30:AT37"/>
    <mergeCell ref="AU30:AX36"/>
    <mergeCell ref="AY30:BB36"/>
    <mergeCell ref="T37:V37"/>
    <mergeCell ref="W37:Y37"/>
    <mergeCell ref="AU37:BB37"/>
    <mergeCell ref="B38:S38"/>
    <mergeCell ref="T38:V38"/>
    <mergeCell ref="W38:Y38"/>
    <mergeCell ref="Z38:AB38"/>
    <mergeCell ref="AC38:AE38"/>
    <mergeCell ref="AF38:AH38"/>
    <mergeCell ref="AI38:AK38"/>
    <mergeCell ref="AL38:AN38"/>
    <mergeCell ref="AO38:AQ38"/>
    <mergeCell ref="AR38:AT38"/>
    <mergeCell ref="AU38:AX38"/>
    <mergeCell ref="AY38:BB38"/>
    <mergeCell ref="BC38:BE38"/>
    <mergeCell ref="B39:S39"/>
    <mergeCell ref="T39:V39"/>
    <mergeCell ref="W39:Y39"/>
    <mergeCell ref="Z39:AB39"/>
    <mergeCell ref="AC39:AE39"/>
    <mergeCell ref="AF39:AH39"/>
    <mergeCell ref="AI39:AK39"/>
    <mergeCell ref="AL39:AN39"/>
    <mergeCell ref="AO39:AQ39"/>
    <mergeCell ref="AR39:AT39"/>
    <mergeCell ref="AU39:AX39"/>
    <mergeCell ref="AY39:BB39"/>
    <mergeCell ref="BC39:BE39"/>
    <mergeCell ref="B40:S40"/>
    <mergeCell ref="T40:V40"/>
    <mergeCell ref="W40:Y40"/>
    <mergeCell ref="Z40:AB40"/>
    <mergeCell ref="AC40:AE40"/>
    <mergeCell ref="AF40:AH40"/>
    <mergeCell ref="AI40:AK40"/>
    <mergeCell ref="AL40:AN40"/>
    <mergeCell ref="AO40:AQ40"/>
    <mergeCell ref="AR40:AT40"/>
    <mergeCell ref="AU40:AX40"/>
    <mergeCell ref="AY40:BB40"/>
    <mergeCell ref="BC40:BE40"/>
    <mergeCell ref="B41:S41"/>
    <mergeCell ref="T41:V41"/>
    <mergeCell ref="W41:Y41"/>
    <mergeCell ref="Z41:AB41"/>
    <mergeCell ref="AC41:AE41"/>
    <mergeCell ref="AF41:AH41"/>
    <mergeCell ref="AI41:AK41"/>
    <mergeCell ref="AL41:AN41"/>
    <mergeCell ref="AO41:AQ41"/>
    <mergeCell ref="AR41:AT41"/>
    <mergeCell ref="AU41:AX41"/>
    <mergeCell ref="AY41:BB41"/>
    <mergeCell ref="BC41:BE41"/>
    <mergeCell ref="B42:S42"/>
    <mergeCell ref="T42:V42"/>
    <mergeCell ref="W42:Y42"/>
    <mergeCell ref="Z42:AB42"/>
    <mergeCell ref="AC42:AE42"/>
    <mergeCell ref="AF42:AH42"/>
    <mergeCell ref="AI42:AK42"/>
    <mergeCell ref="AL42:AN42"/>
    <mergeCell ref="AO42:AQ42"/>
    <mergeCell ref="AR42:AT42"/>
    <mergeCell ref="AU42:AX42"/>
    <mergeCell ref="AY42:BB42"/>
    <mergeCell ref="BC42:BE42"/>
    <mergeCell ref="B43:S43"/>
    <mergeCell ref="T43:V43"/>
    <mergeCell ref="W43:Y43"/>
    <mergeCell ref="Z43:AB43"/>
    <mergeCell ref="AC43:AE43"/>
    <mergeCell ref="AF43:AH43"/>
    <mergeCell ref="AI43:AK43"/>
    <mergeCell ref="AL43:AN43"/>
    <mergeCell ref="AO43:AQ43"/>
    <mergeCell ref="AR43:AT43"/>
    <mergeCell ref="AU43:AX43"/>
    <mergeCell ref="AY43:BB43"/>
    <mergeCell ref="BC43:BE43"/>
    <mergeCell ref="B44:S44"/>
    <mergeCell ref="T44:V44"/>
    <mergeCell ref="W44:Y44"/>
    <mergeCell ref="Z44:AB44"/>
    <mergeCell ref="AC44:AE44"/>
    <mergeCell ref="AF44:AH44"/>
    <mergeCell ref="AI44:AK44"/>
    <mergeCell ref="AL44:AN44"/>
    <mergeCell ref="AO44:AQ44"/>
    <mergeCell ref="AR44:AT44"/>
    <mergeCell ref="AU44:AX44"/>
    <mergeCell ref="AY44:BB44"/>
    <mergeCell ref="BC44:BE44"/>
    <mergeCell ref="B45:S45"/>
    <mergeCell ref="T45:V45"/>
    <mergeCell ref="W45:Y45"/>
    <mergeCell ref="Z45:AB45"/>
    <mergeCell ref="AC45:AE45"/>
    <mergeCell ref="AF45:AH45"/>
    <mergeCell ref="AI45:AK45"/>
    <mergeCell ref="AL45:AN45"/>
    <mergeCell ref="AO45:AQ45"/>
    <mergeCell ref="AR45:AT45"/>
    <mergeCell ref="AU45:AX45"/>
    <mergeCell ref="AY45:BB45"/>
    <mergeCell ref="BC45:BE45"/>
    <mergeCell ref="B46:S46"/>
    <mergeCell ref="T46:V46"/>
    <mergeCell ref="W46:Y46"/>
    <mergeCell ref="Z46:AB46"/>
    <mergeCell ref="AC46:AE46"/>
    <mergeCell ref="AF46:AH46"/>
    <mergeCell ref="AI46:AK46"/>
    <mergeCell ref="AL46:AN46"/>
    <mergeCell ref="AO46:AQ46"/>
    <mergeCell ref="AR46:AT46"/>
    <mergeCell ref="AU46:AX46"/>
    <mergeCell ref="AY46:BB46"/>
    <mergeCell ref="BC46:BE46"/>
    <mergeCell ref="B47:S47"/>
    <mergeCell ref="T47:V47"/>
    <mergeCell ref="W47:Y47"/>
    <mergeCell ref="Z47:AB47"/>
    <mergeCell ref="AC47:AE47"/>
    <mergeCell ref="AF47:AH47"/>
    <mergeCell ref="AI47:AK47"/>
    <mergeCell ref="AL47:AN47"/>
    <mergeCell ref="AO47:AQ47"/>
    <mergeCell ref="AR47:AT47"/>
    <mergeCell ref="AU47:AX47"/>
    <mergeCell ref="AY47:BB47"/>
    <mergeCell ref="BC47:BE47"/>
    <mergeCell ref="B49:S49"/>
    <mergeCell ref="B50:S50"/>
    <mergeCell ref="T50:V50"/>
    <mergeCell ref="W50:Y50"/>
    <mergeCell ref="Z50:AB50"/>
    <mergeCell ref="AC50:AE50"/>
    <mergeCell ref="AF50:AH50"/>
    <mergeCell ref="AI50:AK50"/>
    <mergeCell ref="AL50:AN50"/>
    <mergeCell ref="AO50:AQ50"/>
    <mergeCell ref="AR50:AT50"/>
    <mergeCell ref="AU50:AX50"/>
    <mergeCell ref="AY50:BB50"/>
    <mergeCell ref="BC50:BE50"/>
    <mergeCell ref="B51:S51"/>
    <mergeCell ref="T51:V51"/>
    <mergeCell ref="W51:Y51"/>
    <mergeCell ref="Z51:AB51"/>
    <mergeCell ref="AC51:AE51"/>
    <mergeCell ref="AF51:AH51"/>
    <mergeCell ref="AI51:AK51"/>
    <mergeCell ref="AL51:AN51"/>
    <mergeCell ref="AO51:AQ51"/>
    <mergeCell ref="AR51:AT51"/>
    <mergeCell ref="AU51:AX51"/>
    <mergeCell ref="AY51:BB51"/>
    <mergeCell ref="BC51:BE51"/>
    <mergeCell ref="B52:S52"/>
    <mergeCell ref="T52:V52"/>
    <mergeCell ref="W52:Y52"/>
    <mergeCell ref="Z52:AB52"/>
    <mergeCell ref="AC52:AE52"/>
    <mergeCell ref="AF52:AH52"/>
    <mergeCell ref="AI52:AK52"/>
    <mergeCell ref="AL52:AN52"/>
    <mergeCell ref="AO52:AQ52"/>
    <mergeCell ref="AR52:AT52"/>
    <mergeCell ref="AU52:AX52"/>
    <mergeCell ref="AY52:BB52"/>
    <mergeCell ref="BC52:BE52"/>
    <mergeCell ref="B55:BE55"/>
    <mergeCell ref="A56:A65"/>
    <mergeCell ref="B56:S65"/>
    <mergeCell ref="T56:AT56"/>
    <mergeCell ref="AU56:BB56"/>
    <mergeCell ref="BC56:BE65"/>
    <mergeCell ref="T57:Y64"/>
    <mergeCell ref="Z57:AT57"/>
    <mergeCell ref="AU57:AX57"/>
    <mergeCell ref="AY57:BB57"/>
    <mergeCell ref="Z58:AB65"/>
    <mergeCell ref="AC58:AE65"/>
    <mergeCell ref="AF58:AH65"/>
    <mergeCell ref="AI58:AK65"/>
    <mergeCell ref="AL58:AN65"/>
    <mergeCell ref="AO58:AQ65"/>
    <mergeCell ref="AR58:AT65"/>
    <mergeCell ref="AU58:AX64"/>
    <mergeCell ref="AY58:BB64"/>
    <mergeCell ref="T65:V65"/>
    <mergeCell ref="W65:Y65"/>
    <mergeCell ref="AU65:BB65"/>
    <mergeCell ref="B66:S66"/>
    <mergeCell ref="T66:V66"/>
    <mergeCell ref="W66:Y66"/>
    <mergeCell ref="Z66:AB66"/>
    <mergeCell ref="AC66:AE66"/>
    <mergeCell ref="AF66:AH66"/>
    <mergeCell ref="AI66:AK66"/>
    <mergeCell ref="AL66:AN66"/>
    <mergeCell ref="AO66:AQ66"/>
    <mergeCell ref="AR66:AT66"/>
    <mergeCell ref="AU66:AX66"/>
    <mergeCell ref="AY66:BB66"/>
    <mergeCell ref="BC66:BE66"/>
    <mergeCell ref="B67:S67"/>
    <mergeCell ref="T67:V67"/>
    <mergeCell ref="W67:Y67"/>
    <mergeCell ref="Z67:AB67"/>
    <mergeCell ref="AC67:AE67"/>
    <mergeCell ref="AF67:AH67"/>
    <mergeCell ref="AI67:AK67"/>
    <mergeCell ref="AL67:AN67"/>
    <mergeCell ref="AO67:AQ67"/>
    <mergeCell ref="AR67:AT67"/>
    <mergeCell ref="AU67:AX67"/>
    <mergeCell ref="AY67:BB67"/>
    <mergeCell ref="BC67:BE67"/>
    <mergeCell ref="B68:S68"/>
    <mergeCell ref="T68:V68"/>
    <mergeCell ref="W68:Y68"/>
    <mergeCell ref="Z68:AB68"/>
    <mergeCell ref="AC68:AE68"/>
    <mergeCell ref="AF68:AH68"/>
    <mergeCell ref="AI68:AK68"/>
    <mergeCell ref="AL68:AN68"/>
    <mergeCell ref="AO68:AQ68"/>
    <mergeCell ref="AR68:AT68"/>
    <mergeCell ref="AU68:AX68"/>
    <mergeCell ref="AY68:BB68"/>
    <mergeCell ref="BC68:BE68"/>
    <mergeCell ref="BI68:BZ68"/>
    <mergeCell ref="B69:S69"/>
    <mergeCell ref="T69:V69"/>
    <mergeCell ref="W69:Y69"/>
    <mergeCell ref="Z69:AB69"/>
    <mergeCell ref="AC69:AE69"/>
    <mergeCell ref="AF69:AH69"/>
    <mergeCell ref="AI69:AK69"/>
    <mergeCell ref="AL69:AN69"/>
    <mergeCell ref="AO69:AQ69"/>
    <mergeCell ref="AR69:AT69"/>
    <mergeCell ref="AU69:AX69"/>
    <mergeCell ref="AY69:BB69"/>
    <mergeCell ref="BC69:BE69"/>
    <mergeCell ref="BI69:BZ69"/>
    <mergeCell ref="B70:S70"/>
    <mergeCell ref="T70:V70"/>
    <mergeCell ref="W70:Y70"/>
    <mergeCell ref="Z70:AB70"/>
    <mergeCell ref="AC70:AE70"/>
    <mergeCell ref="AF70:AH70"/>
    <mergeCell ref="AI70:AK70"/>
    <mergeCell ref="AL70:AN70"/>
    <mergeCell ref="AO70:AQ70"/>
    <mergeCell ref="AR70:AT70"/>
    <mergeCell ref="AU70:AX70"/>
    <mergeCell ref="AY70:BB70"/>
    <mergeCell ref="BC70:BE70"/>
    <mergeCell ref="BI70:BZ70"/>
    <mergeCell ref="B71:S71"/>
    <mergeCell ref="T71:V71"/>
    <mergeCell ref="W71:Y71"/>
    <mergeCell ref="Z71:AB71"/>
    <mergeCell ref="AC71:AE71"/>
    <mergeCell ref="AF71:AH71"/>
    <mergeCell ref="AI71:AK71"/>
    <mergeCell ref="AL71:AN71"/>
    <mergeCell ref="AO71:AQ71"/>
    <mergeCell ref="AR71:AT71"/>
    <mergeCell ref="AU71:AX71"/>
    <mergeCell ref="AY71:BB71"/>
    <mergeCell ref="BC71:BE71"/>
    <mergeCell ref="BI71:BZ71"/>
    <mergeCell ref="B72:S72"/>
    <mergeCell ref="T72:V72"/>
    <mergeCell ref="W72:Y72"/>
    <mergeCell ref="Z72:AB72"/>
    <mergeCell ref="AC72:AE72"/>
    <mergeCell ref="AF72:AH72"/>
    <mergeCell ref="AI72:AK72"/>
    <mergeCell ref="AL72:AN72"/>
    <mergeCell ref="AO72:AQ72"/>
    <mergeCell ref="AR72:AT72"/>
    <mergeCell ref="AU72:AX72"/>
    <mergeCell ref="AY72:BB72"/>
    <mergeCell ref="BC72:BE72"/>
    <mergeCell ref="BI72:BZ72"/>
    <mergeCell ref="B73:S73"/>
    <mergeCell ref="T73:V73"/>
    <mergeCell ref="W73:Y73"/>
    <mergeCell ref="Z73:AB73"/>
    <mergeCell ref="AC73:AE73"/>
    <mergeCell ref="AF73:AH73"/>
    <mergeCell ref="AI73:AK73"/>
    <mergeCell ref="AL73:AN73"/>
    <mergeCell ref="AO73:AQ73"/>
    <mergeCell ref="AR73:AT73"/>
    <mergeCell ref="AU73:AX73"/>
    <mergeCell ref="AY73:BB73"/>
    <mergeCell ref="BC73:BE73"/>
    <mergeCell ref="BI73:BZ73"/>
    <mergeCell ref="B74:S74"/>
    <mergeCell ref="T74:V74"/>
    <mergeCell ref="W74:Y74"/>
    <mergeCell ref="Z74:AB74"/>
    <mergeCell ref="AC74:AE74"/>
    <mergeCell ref="AF74:AH74"/>
    <mergeCell ref="AI74:AK74"/>
    <mergeCell ref="AL74:AN74"/>
    <mergeCell ref="AO74:AQ74"/>
    <mergeCell ref="AR74:AT74"/>
    <mergeCell ref="AU74:AX74"/>
    <mergeCell ref="AY74:BB74"/>
    <mergeCell ref="BC74:BE74"/>
    <mergeCell ref="BI74:BZ74"/>
    <mergeCell ref="B75:S75"/>
    <mergeCell ref="T75:V75"/>
    <mergeCell ref="W75:Y75"/>
    <mergeCell ref="Z75:AB75"/>
    <mergeCell ref="AC75:AE75"/>
    <mergeCell ref="AF75:AH75"/>
    <mergeCell ref="AI75:AK75"/>
    <mergeCell ref="AL75:AN75"/>
    <mergeCell ref="AO75:AQ75"/>
    <mergeCell ref="AR75:AT75"/>
    <mergeCell ref="AU75:AX75"/>
    <mergeCell ref="AY75:BB75"/>
    <mergeCell ref="BC75:BE75"/>
    <mergeCell ref="B76:S76"/>
    <mergeCell ref="B77:S77"/>
    <mergeCell ref="T77:V77"/>
    <mergeCell ref="W77:Y77"/>
    <mergeCell ref="Z77:AB77"/>
    <mergeCell ref="AC77:AE77"/>
    <mergeCell ref="AF77:AH77"/>
    <mergeCell ref="AI77:AK77"/>
    <mergeCell ref="AL77:AN77"/>
    <mergeCell ref="AO77:AQ77"/>
    <mergeCell ref="AR77:AT77"/>
    <mergeCell ref="AU77:AX77"/>
    <mergeCell ref="AY77:BB77"/>
    <mergeCell ref="BC77:BE77"/>
    <mergeCell ref="BI77:BZ77"/>
    <mergeCell ref="B78:S78"/>
    <mergeCell ref="T78:V78"/>
    <mergeCell ref="W78:Y78"/>
    <mergeCell ref="Z78:AB78"/>
    <mergeCell ref="AC78:AE78"/>
    <mergeCell ref="AF78:AH78"/>
    <mergeCell ref="AI78:AK78"/>
    <mergeCell ref="AL78:AN78"/>
    <mergeCell ref="AO78:AQ78"/>
    <mergeCell ref="AR78:AT78"/>
    <mergeCell ref="AU78:AX78"/>
    <mergeCell ref="AY78:BB78"/>
    <mergeCell ref="BC78:BE78"/>
    <mergeCell ref="BI78:BZ78"/>
    <mergeCell ref="B79:S79"/>
    <mergeCell ref="T79:V79"/>
    <mergeCell ref="W79:Y79"/>
    <mergeCell ref="Z79:AB79"/>
    <mergeCell ref="AC79:AE79"/>
    <mergeCell ref="AF79:AH79"/>
    <mergeCell ref="AI79:AK79"/>
    <mergeCell ref="AL79:AN79"/>
    <mergeCell ref="AO79:AQ79"/>
    <mergeCell ref="AR79:AT79"/>
    <mergeCell ref="AU79:AX79"/>
    <mergeCell ref="AY79:BB79"/>
    <mergeCell ref="BC79:BE79"/>
    <mergeCell ref="BI79:BZ79"/>
    <mergeCell ref="B80:S80"/>
    <mergeCell ref="T80:V80"/>
    <mergeCell ref="W80:Y80"/>
    <mergeCell ref="Z80:AB80"/>
    <mergeCell ref="AC80:AE80"/>
    <mergeCell ref="AF80:AH80"/>
    <mergeCell ref="AI80:AK80"/>
    <mergeCell ref="AL80:AN80"/>
    <mergeCell ref="AO80:AQ80"/>
    <mergeCell ref="AR80:AT80"/>
    <mergeCell ref="AU80:AX80"/>
    <mergeCell ref="AY80:BB80"/>
    <mergeCell ref="BC80:BE80"/>
    <mergeCell ref="BI80:BZ80"/>
    <mergeCell ref="B81:S81"/>
    <mergeCell ref="T81:V81"/>
    <mergeCell ref="W81:Y81"/>
    <mergeCell ref="Z81:AB81"/>
    <mergeCell ref="AC81:AE81"/>
    <mergeCell ref="AF81:AH81"/>
    <mergeCell ref="AI81:AK81"/>
    <mergeCell ref="AL81:AN81"/>
    <mergeCell ref="AO81:AQ81"/>
    <mergeCell ref="AR81:AT81"/>
    <mergeCell ref="AU81:AX81"/>
    <mergeCell ref="AY81:BB81"/>
    <mergeCell ref="BC81:BE81"/>
    <mergeCell ref="BI81:BZ81"/>
    <mergeCell ref="B83:S83"/>
    <mergeCell ref="T83:V83"/>
    <mergeCell ref="W83:Y83"/>
    <mergeCell ref="Z83:AB83"/>
    <mergeCell ref="AC83:AE83"/>
    <mergeCell ref="AF83:AH83"/>
    <mergeCell ref="AI83:AK83"/>
    <mergeCell ref="AL83:AN83"/>
    <mergeCell ref="AO83:AQ83"/>
    <mergeCell ref="AR83:AT83"/>
    <mergeCell ref="AU83:AX83"/>
    <mergeCell ref="AY83:BB83"/>
    <mergeCell ref="BC83:BE83"/>
    <mergeCell ref="T85:V85"/>
    <mergeCell ref="B86:BE86"/>
    <mergeCell ref="A87:A93"/>
    <mergeCell ref="B87:S93"/>
    <mergeCell ref="T87:AT87"/>
    <mergeCell ref="AU87:BB87"/>
    <mergeCell ref="BC87:BE93"/>
    <mergeCell ref="T88:Y92"/>
    <mergeCell ref="Z88:AT88"/>
    <mergeCell ref="AU88:AX88"/>
    <mergeCell ref="AY88:BB88"/>
    <mergeCell ref="Z89:AB93"/>
    <mergeCell ref="AC89:AE93"/>
    <mergeCell ref="AF89:AH93"/>
    <mergeCell ref="AI89:AK93"/>
    <mergeCell ref="AL89:AN93"/>
    <mergeCell ref="AO89:AQ93"/>
    <mergeCell ref="AR89:AT93"/>
    <mergeCell ref="AU89:AX92"/>
    <mergeCell ref="AY89:BB92"/>
    <mergeCell ref="T93:V93"/>
    <mergeCell ref="W93:Y93"/>
    <mergeCell ref="AU93:BB93"/>
    <mergeCell ref="B94:S94"/>
    <mergeCell ref="T94:V94"/>
    <mergeCell ref="W94:Y94"/>
    <mergeCell ref="Z94:AB94"/>
    <mergeCell ref="AC94:AE94"/>
    <mergeCell ref="AF94:AH94"/>
    <mergeCell ref="AI94:AK94"/>
    <mergeCell ref="AL94:AN94"/>
    <mergeCell ref="AO94:AQ94"/>
    <mergeCell ref="AR94:AT94"/>
    <mergeCell ref="AU94:AX94"/>
    <mergeCell ref="AY94:BB94"/>
    <mergeCell ref="BC94:BE94"/>
    <mergeCell ref="B95:S95"/>
    <mergeCell ref="T95:V95"/>
    <mergeCell ref="W95:Y95"/>
    <mergeCell ref="Z95:AB95"/>
    <mergeCell ref="AC95:AE95"/>
    <mergeCell ref="AF95:AH95"/>
    <mergeCell ref="AI95:AK95"/>
    <mergeCell ref="AL95:AN95"/>
    <mergeCell ref="AO95:AQ95"/>
    <mergeCell ref="AR95:AT95"/>
    <mergeCell ref="AU95:AX95"/>
    <mergeCell ref="AY95:BB95"/>
    <mergeCell ref="BC95:BE95"/>
    <mergeCell ref="BI95:BZ95"/>
    <mergeCell ref="B96:S96"/>
    <mergeCell ref="T96:V96"/>
    <mergeCell ref="W96:Y96"/>
    <mergeCell ref="Z96:AB96"/>
    <mergeCell ref="AC96:AE96"/>
    <mergeCell ref="AF96:AH96"/>
    <mergeCell ref="AI96:AK96"/>
    <mergeCell ref="AL96:AN96"/>
    <mergeCell ref="AO96:AQ96"/>
    <mergeCell ref="AR96:AT96"/>
    <mergeCell ref="AU96:AX96"/>
    <mergeCell ref="AY96:BB96"/>
    <mergeCell ref="BC96:BE96"/>
    <mergeCell ref="BI96:BZ96"/>
    <mergeCell ref="B97:S97"/>
    <mergeCell ref="T97:V97"/>
    <mergeCell ref="W97:Y97"/>
    <mergeCell ref="Z97:AB97"/>
    <mergeCell ref="AC97:AE97"/>
    <mergeCell ref="AF97:AH97"/>
    <mergeCell ref="AI97:AK97"/>
    <mergeCell ref="AL97:AN97"/>
    <mergeCell ref="AO97:AQ97"/>
    <mergeCell ref="AR97:AT97"/>
    <mergeCell ref="AU97:AX97"/>
    <mergeCell ref="AY97:BB97"/>
    <mergeCell ref="BC97:BE97"/>
    <mergeCell ref="BI97:BZ97"/>
    <mergeCell ref="B98:S98"/>
    <mergeCell ref="T98:V98"/>
    <mergeCell ref="W98:Y98"/>
    <mergeCell ref="Z98:AB98"/>
    <mergeCell ref="AC98:AE98"/>
    <mergeCell ref="AF98:AH98"/>
    <mergeCell ref="AI98:AK98"/>
    <mergeCell ref="AL98:AN98"/>
    <mergeCell ref="AO98:AQ98"/>
    <mergeCell ref="AR98:AT98"/>
    <mergeCell ref="AU98:AX98"/>
    <mergeCell ref="AY98:BB98"/>
    <mergeCell ref="BC98:BE98"/>
    <mergeCell ref="BI98:BZ98"/>
    <mergeCell ref="B99:S99"/>
    <mergeCell ref="T99:V99"/>
    <mergeCell ref="W99:Y99"/>
    <mergeCell ref="Z99:AB99"/>
    <mergeCell ref="AC99:AE99"/>
    <mergeCell ref="AF99:AH99"/>
    <mergeCell ref="AI99:AK99"/>
    <mergeCell ref="AL99:AN99"/>
    <mergeCell ref="AO99:AQ99"/>
    <mergeCell ref="AR99:AT99"/>
    <mergeCell ref="AU99:AX99"/>
    <mergeCell ref="AY99:BB99"/>
    <mergeCell ref="BC99:BE99"/>
    <mergeCell ref="BI99:BZ99"/>
    <mergeCell ref="B100:S100"/>
    <mergeCell ref="T100:V100"/>
    <mergeCell ref="W100:Y100"/>
    <mergeCell ref="Z100:AB100"/>
    <mergeCell ref="AC100:AE100"/>
    <mergeCell ref="AF100:AH100"/>
    <mergeCell ref="AI100:AK100"/>
    <mergeCell ref="AL100:AN100"/>
    <mergeCell ref="AO100:AQ100"/>
    <mergeCell ref="AR100:AT100"/>
    <mergeCell ref="AU100:AX100"/>
    <mergeCell ref="AY100:BB100"/>
    <mergeCell ref="BC100:BE100"/>
    <mergeCell ref="BI100:BZ100"/>
    <mergeCell ref="B101:S101"/>
    <mergeCell ref="T101:V101"/>
    <mergeCell ref="W101:Y101"/>
    <mergeCell ref="Z101:AB101"/>
    <mergeCell ref="AC101:AE101"/>
    <mergeCell ref="AF101:AH101"/>
    <mergeCell ref="AI101:AK101"/>
    <mergeCell ref="AL101:AN101"/>
    <mergeCell ref="AO101:AQ101"/>
    <mergeCell ref="AR101:AT101"/>
    <mergeCell ref="AU101:AX101"/>
    <mergeCell ref="AY101:BB101"/>
    <mergeCell ref="BC101:BE101"/>
    <mergeCell ref="BI101:BZ101"/>
    <mergeCell ref="B102:S102"/>
    <mergeCell ref="T102:V102"/>
    <mergeCell ref="W102:Y102"/>
    <mergeCell ref="Z102:AB102"/>
    <mergeCell ref="AC102:AE102"/>
    <mergeCell ref="AF102:AH102"/>
    <mergeCell ref="AI102:AK102"/>
    <mergeCell ref="AL102:AN102"/>
    <mergeCell ref="AO102:AQ102"/>
    <mergeCell ref="AR102:AT102"/>
    <mergeCell ref="AU102:AX102"/>
    <mergeCell ref="AY102:BB102"/>
    <mergeCell ref="BC102:BE102"/>
    <mergeCell ref="BI102:BZ102"/>
    <mergeCell ref="B103:S103"/>
    <mergeCell ref="T103:V103"/>
    <mergeCell ref="W103:Y103"/>
    <mergeCell ref="Z103:AB103"/>
    <mergeCell ref="AC103:AE103"/>
    <mergeCell ref="AF103:AH103"/>
    <mergeCell ref="AI103:AK103"/>
    <mergeCell ref="AL103:AN103"/>
    <mergeCell ref="AO103:AQ103"/>
    <mergeCell ref="AR103:AT103"/>
    <mergeCell ref="AU103:AX103"/>
    <mergeCell ref="AY103:BB103"/>
    <mergeCell ref="BC103:BE103"/>
    <mergeCell ref="BI103:BZ103"/>
    <mergeCell ref="B104:S104"/>
    <mergeCell ref="T104:V104"/>
    <mergeCell ref="W104:Y104"/>
    <mergeCell ref="Z104:AB104"/>
    <mergeCell ref="AC104:AE104"/>
    <mergeCell ref="AF104:AH104"/>
    <mergeCell ref="AI104:AK104"/>
    <mergeCell ref="AL104:AN104"/>
    <mergeCell ref="AO104:AQ104"/>
    <mergeCell ref="AR104:AT104"/>
    <mergeCell ref="AU104:AX104"/>
    <mergeCell ref="AY104:BB104"/>
    <mergeCell ref="BC104:BE104"/>
    <mergeCell ref="B105:S105"/>
    <mergeCell ref="T105:V105"/>
    <mergeCell ref="BI105:BZ105"/>
    <mergeCell ref="B106:S106"/>
    <mergeCell ref="T106:V106"/>
    <mergeCell ref="W106:Y106"/>
    <mergeCell ref="Z106:AB106"/>
    <mergeCell ref="AC106:AE106"/>
    <mergeCell ref="AF106:AH106"/>
    <mergeCell ref="AI106:AK106"/>
    <mergeCell ref="AL106:AN106"/>
    <mergeCell ref="AO106:AQ106"/>
    <mergeCell ref="AR106:AT106"/>
    <mergeCell ref="AU106:AX106"/>
    <mergeCell ref="AY106:BB106"/>
    <mergeCell ref="BC106:BE106"/>
    <mergeCell ref="BI106:BZ106"/>
    <mergeCell ref="B107:S107"/>
    <mergeCell ref="T107:V107"/>
    <mergeCell ref="W107:Y107"/>
    <mergeCell ref="Z107:AB107"/>
    <mergeCell ref="AC107:AE107"/>
    <mergeCell ref="AF107:AH107"/>
    <mergeCell ref="AI107:AK107"/>
    <mergeCell ref="AL107:AN107"/>
    <mergeCell ref="AO107:AQ107"/>
    <mergeCell ref="AR107:AT107"/>
    <mergeCell ref="AU107:AX107"/>
    <mergeCell ref="AY107:BB107"/>
    <mergeCell ref="BC107:BE107"/>
    <mergeCell ref="BI107:BZ107"/>
    <mergeCell ref="B108:S108"/>
    <mergeCell ref="BI108:BZ108"/>
    <mergeCell ref="B109:S109"/>
    <mergeCell ref="T109:V109"/>
    <mergeCell ref="W109:Y109"/>
    <mergeCell ref="Z109:AB109"/>
    <mergeCell ref="AC109:AE109"/>
    <mergeCell ref="AF109:AH109"/>
    <mergeCell ref="AI109:AK109"/>
    <mergeCell ref="AL109:AN109"/>
    <mergeCell ref="AO109:AQ109"/>
    <mergeCell ref="AR109:AT109"/>
    <mergeCell ref="AU109:AX109"/>
    <mergeCell ref="AY109:BB109"/>
    <mergeCell ref="BC109:BE109"/>
    <mergeCell ref="BI109:BZ109"/>
    <mergeCell ref="BI110:BZ110"/>
    <mergeCell ref="BI111:BZ111"/>
    <mergeCell ref="B112:BE112"/>
    <mergeCell ref="BI112:BZ112"/>
    <mergeCell ref="A113:A119"/>
    <mergeCell ref="B113:S119"/>
    <mergeCell ref="T113:AT113"/>
    <mergeCell ref="AU113:BB113"/>
    <mergeCell ref="BC113:BE119"/>
    <mergeCell ref="T114:Y118"/>
    <mergeCell ref="Z114:AT114"/>
    <mergeCell ref="AU114:AX114"/>
    <mergeCell ref="AY114:BB114"/>
    <mergeCell ref="Z115:AB119"/>
    <mergeCell ref="AC115:AE119"/>
    <mergeCell ref="AF115:AH119"/>
    <mergeCell ref="AI115:AK119"/>
    <mergeCell ref="AL115:AN119"/>
    <mergeCell ref="AO115:AQ119"/>
    <mergeCell ref="AR115:AT119"/>
    <mergeCell ref="AU115:AX118"/>
    <mergeCell ref="AY115:BB118"/>
    <mergeCell ref="T119:V119"/>
    <mergeCell ref="W119:Y119"/>
    <mergeCell ref="AU119:BB119"/>
    <mergeCell ref="B120:S120"/>
    <mergeCell ref="T120:V120"/>
    <mergeCell ref="W120:Y120"/>
    <mergeCell ref="Z120:AB120"/>
    <mergeCell ref="AC120:AE120"/>
    <mergeCell ref="AF120:AH120"/>
    <mergeCell ref="AI120:AK120"/>
    <mergeCell ref="AL120:AN120"/>
    <mergeCell ref="AO120:AQ120"/>
    <mergeCell ref="AR120:AT120"/>
    <mergeCell ref="AU120:AX120"/>
    <mergeCell ref="AY120:BB120"/>
    <mergeCell ref="BC120:BE120"/>
    <mergeCell ref="B121:S121"/>
    <mergeCell ref="T121:V121"/>
    <mergeCell ref="W121:Y121"/>
    <mergeCell ref="Z121:AB121"/>
    <mergeCell ref="AC121:AE121"/>
    <mergeCell ref="AF121:AH121"/>
    <mergeCell ref="AI121:AK121"/>
    <mergeCell ref="AL121:AN121"/>
    <mergeCell ref="AO121:AQ121"/>
    <mergeCell ref="AR121:AT121"/>
    <mergeCell ref="AU121:AX121"/>
    <mergeCell ref="AY121:BB121"/>
    <mergeCell ref="BC121:BE121"/>
    <mergeCell ref="BI121:BZ121"/>
    <mergeCell ref="B122:S122"/>
    <mergeCell ref="T122:V122"/>
    <mergeCell ref="W122:Y122"/>
    <mergeCell ref="Z122:AB122"/>
    <mergeCell ref="AC122:AE122"/>
    <mergeCell ref="AF122:AH122"/>
    <mergeCell ref="AI122:AK122"/>
    <mergeCell ref="AL122:AN122"/>
    <mergeCell ref="AO122:AQ122"/>
    <mergeCell ref="AR122:AT122"/>
    <mergeCell ref="AU122:AX122"/>
    <mergeCell ref="AY122:BB122"/>
    <mergeCell ref="BC122:BE122"/>
    <mergeCell ref="BI122:BZ122"/>
    <mergeCell ref="B123:S123"/>
    <mergeCell ref="T123:V123"/>
    <mergeCell ref="W123:Y123"/>
    <mergeCell ref="Z123:AB123"/>
    <mergeCell ref="AC123:AE123"/>
    <mergeCell ref="AF123:AH123"/>
    <mergeCell ref="AI123:AK123"/>
    <mergeCell ref="AL123:AN123"/>
    <mergeCell ref="AO123:AQ123"/>
    <mergeCell ref="AR123:AT123"/>
    <mergeCell ref="AU123:AX123"/>
    <mergeCell ref="AY123:BB123"/>
    <mergeCell ref="BC123:BE123"/>
    <mergeCell ref="BI123:BZ123"/>
    <mergeCell ref="B124:S124"/>
    <mergeCell ref="T124:V124"/>
    <mergeCell ref="W124:Y124"/>
    <mergeCell ref="Z124:AB124"/>
    <mergeCell ref="AC124:AE124"/>
    <mergeCell ref="AF124:AH124"/>
    <mergeCell ref="AI124:AK124"/>
    <mergeCell ref="AL124:AN124"/>
    <mergeCell ref="AO124:AQ124"/>
    <mergeCell ref="AR124:AT124"/>
    <mergeCell ref="AU124:AX124"/>
    <mergeCell ref="AY124:BB124"/>
    <mergeCell ref="BC124:BE124"/>
    <mergeCell ref="BI124:BZ124"/>
    <mergeCell ref="B125:S125"/>
    <mergeCell ref="T125:V125"/>
    <mergeCell ref="W125:Y125"/>
    <mergeCell ref="Z125:AB125"/>
    <mergeCell ref="AC125:AE125"/>
    <mergeCell ref="AF125:AH125"/>
    <mergeCell ref="AI125:AK125"/>
    <mergeCell ref="AL125:AN125"/>
    <mergeCell ref="AO125:AQ125"/>
    <mergeCell ref="AR125:AT125"/>
    <mergeCell ref="AU125:AX125"/>
    <mergeCell ref="AY125:BB125"/>
    <mergeCell ref="BC125:BE125"/>
    <mergeCell ref="BI125:BZ125"/>
    <mergeCell ref="B126:S126"/>
    <mergeCell ref="T126:V126"/>
    <mergeCell ref="W126:Y126"/>
    <mergeCell ref="Z126:AB126"/>
    <mergeCell ref="AC126:AE126"/>
    <mergeCell ref="AF126:AH126"/>
    <mergeCell ref="AI126:AK126"/>
    <mergeCell ref="AL126:AN126"/>
    <mergeCell ref="AO126:AQ126"/>
    <mergeCell ref="AR126:AT126"/>
    <mergeCell ref="AU126:AX126"/>
    <mergeCell ref="AY126:BB126"/>
    <mergeCell ref="BC126:BE126"/>
    <mergeCell ref="BI126:BZ126"/>
    <mergeCell ref="B127:S127"/>
    <mergeCell ref="T127:V127"/>
    <mergeCell ref="W127:Y127"/>
    <mergeCell ref="Z127:AB127"/>
    <mergeCell ref="AC127:AE127"/>
    <mergeCell ref="AF127:AH127"/>
    <mergeCell ref="AI127:AK127"/>
    <mergeCell ref="AL127:AN127"/>
    <mergeCell ref="AO127:AQ127"/>
    <mergeCell ref="AR127:AT127"/>
    <mergeCell ref="AU127:AX127"/>
    <mergeCell ref="AY127:BB127"/>
    <mergeCell ref="BC127:BE127"/>
    <mergeCell ref="BI127:BZ127"/>
    <mergeCell ref="B128:S128"/>
    <mergeCell ref="T128:V128"/>
    <mergeCell ref="W128:Y128"/>
    <mergeCell ref="Z128:AB128"/>
    <mergeCell ref="AC128:AE128"/>
    <mergeCell ref="AF128:AH128"/>
    <mergeCell ref="AI128:AK128"/>
    <mergeCell ref="AL128:AN128"/>
    <mergeCell ref="AO128:AQ128"/>
    <mergeCell ref="AR128:AT128"/>
    <mergeCell ref="AU128:AX128"/>
    <mergeCell ref="AY128:BB128"/>
    <mergeCell ref="BC128:BE128"/>
    <mergeCell ref="BI128:BZ128"/>
    <mergeCell ref="B129:S129"/>
    <mergeCell ref="T129:V129"/>
    <mergeCell ref="W129:Y129"/>
    <mergeCell ref="Z129:AB129"/>
    <mergeCell ref="AC129:AE129"/>
    <mergeCell ref="AF129:AH129"/>
    <mergeCell ref="AI129:AK129"/>
    <mergeCell ref="AL129:AN129"/>
    <mergeCell ref="AO129:AQ129"/>
    <mergeCell ref="AR129:AT129"/>
    <mergeCell ref="AU129:AX129"/>
    <mergeCell ref="AY129:BB129"/>
    <mergeCell ref="BC129:BE129"/>
    <mergeCell ref="BI129:BZ129"/>
    <mergeCell ref="B130:S130"/>
    <mergeCell ref="T130:V130"/>
    <mergeCell ref="W130:Y130"/>
    <mergeCell ref="Z130:AB130"/>
    <mergeCell ref="AC130:AE130"/>
    <mergeCell ref="AF130:AH130"/>
    <mergeCell ref="AI130:AK130"/>
    <mergeCell ref="AL130:AN130"/>
    <mergeCell ref="AO130:AQ130"/>
    <mergeCell ref="AR130:AT130"/>
    <mergeCell ref="AU130:AX130"/>
    <mergeCell ref="AY130:BB130"/>
    <mergeCell ref="BC130:BE130"/>
    <mergeCell ref="B132:S132"/>
    <mergeCell ref="B133:S133"/>
    <mergeCell ref="T133:V133"/>
    <mergeCell ref="W133:Y133"/>
    <mergeCell ref="Z133:AB133"/>
    <mergeCell ref="AC133:AE133"/>
    <mergeCell ref="AF133:AH133"/>
    <mergeCell ref="AI133:AK133"/>
    <mergeCell ref="AL133:AN133"/>
    <mergeCell ref="AO133:AQ133"/>
    <mergeCell ref="AR133:AT133"/>
    <mergeCell ref="AU133:AX133"/>
    <mergeCell ref="AY133:BB133"/>
    <mergeCell ref="BC133:BE133"/>
    <mergeCell ref="B134:S134"/>
    <mergeCell ref="T134:V134"/>
    <mergeCell ref="W134:Y134"/>
    <mergeCell ref="Z134:AB134"/>
    <mergeCell ref="AC134:AE134"/>
    <mergeCell ref="AF134:AH134"/>
    <mergeCell ref="AI134:AK134"/>
    <mergeCell ref="AL134:AN134"/>
    <mergeCell ref="AO134:AQ134"/>
    <mergeCell ref="AR134:AT134"/>
    <mergeCell ref="AU134:AX134"/>
    <mergeCell ref="AY134:BB134"/>
    <mergeCell ref="BC134:BE134"/>
    <mergeCell ref="B136:S136"/>
    <mergeCell ref="T136:V136"/>
    <mergeCell ref="W136:Y136"/>
    <mergeCell ref="Z136:AB136"/>
    <mergeCell ref="AC136:AE136"/>
    <mergeCell ref="AF136:AH136"/>
    <mergeCell ref="AI136:AK136"/>
    <mergeCell ref="AL136:AN136"/>
    <mergeCell ref="AO136:AQ136"/>
    <mergeCell ref="AR136:AT136"/>
    <mergeCell ref="AU136:AX136"/>
    <mergeCell ref="AY136:BB136"/>
    <mergeCell ref="BC136:BE136"/>
    <mergeCell ref="B138:S138"/>
    <mergeCell ref="T138:V138"/>
    <mergeCell ref="W138:Y138"/>
    <mergeCell ref="Z138:AB138"/>
    <mergeCell ref="AC138:AE138"/>
    <mergeCell ref="AF138:AH138"/>
    <mergeCell ref="AI138:AK138"/>
    <mergeCell ref="AL138:AN138"/>
    <mergeCell ref="AO138:AQ138"/>
    <mergeCell ref="AR138:AT138"/>
    <mergeCell ref="AU138:AX138"/>
    <mergeCell ref="AY138:BB138"/>
    <mergeCell ref="BC138:BE138"/>
    <mergeCell ref="B139:S139"/>
    <mergeCell ref="T139:V139"/>
    <mergeCell ref="W139:Y139"/>
    <mergeCell ref="Z139:AB139"/>
    <mergeCell ref="AC139:AE139"/>
    <mergeCell ref="AF139:AH139"/>
    <mergeCell ref="AI139:AK139"/>
    <mergeCell ref="AL139:AN139"/>
    <mergeCell ref="AO139:AQ139"/>
    <mergeCell ref="AR139:AT139"/>
    <mergeCell ref="AU139:AX139"/>
    <mergeCell ref="AY139:BB139"/>
    <mergeCell ref="BC139:BE139"/>
    <mergeCell ref="B141:S141"/>
    <mergeCell ref="T141:V141"/>
    <mergeCell ref="W141:Y141"/>
    <mergeCell ref="Z141:AB141"/>
    <mergeCell ref="AC141:AE141"/>
    <mergeCell ref="AF141:AH141"/>
    <mergeCell ref="AI141:AK141"/>
    <mergeCell ref="AL141:AN141"/>
    <mergeCell ref="AO141:AQ141"/>
    <mergeCell ref="AR141:AT141"/>
    <mergeCell ref="AU141:AX141"/>
    <mergeCell ref="AY141:BB141"/>
    <mergeCell ref="BC141:BE14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58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53" man="true" max="16383" min="0"/>
    <brk id="100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2009-08-20T16:31:54Z</dcterms:created>
  <dc:creator>Customer</dc:creator>
  <dc:description/>
  <dc:language>en-US</dc:language>
  <cp:lastModifiedBy>USER</cp:lastModifiedBy>
  <cp:lastPrinted>2024-07-03T07:36:22Z</cp:lastPrinted>
  <dcterms:modified xsi:type="dcterms:W3CDTF">2026-09-10T08:07:31Z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